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<sst xmlns="http://schemas.openxmlformats.org/spreadsheetml/2006/main" count="262" uniqueCount="105">
  <si>
    <t>附件1</t>
  </si>
  <si>
    <t>广州白云国际机场三期扩建工程机场四跑道、五跑道及夹心地（含T3航站楼）、安置区、噪音区、留用地、场外排渠改道工程项目（白云区段）集体土地上住宅房屋征收补偿作价确认表(货币补偿）</t>
  </si>
  <si>
    <t>项目：机场三期五跑道主体             测绘编号 ：MQZ9S1453             被征地村社：广州市白云区人和镇民强村第九经济合作社             权属人：梁*环             宅基地证地址：             详查地址：广州市白云区人和镇民强村民强起龙街三巷1号</t>
  </si>
  <si>
    <t>宅基地证号码</t>
  </si>
  <si>
    <t>穗郊民字第211530号</t>
  </si>
  <si>
    <t>宅基地证
批准时间</t>
  </si>
  <si>
    <t>宅基地证用地面积
  （㎡）</t>
  </si>
  <si>
    <t>宅基地证建基面积
  （㎡）</t>
  </si>
  <si>
    <t/>
  </si>
  <si>
    <t>宅基地证建筑面积
（㎡）</t>
  </si>
  <si>
    <t>宅基地证
层数</t>
  </si>
  <si>
    <t xml:space="preserve"> </t>
  </si>
  <si>
    <t>权属人身份证号码</t>
  </si>
  <si>
    <t>联系电话
号码</t>
  </si>
  <si>
    <t>189****4404</t>
  </si>
  <si>
    <t>一、房屋补偿</t>
  </si>
  <si>
    <t>建筑物项目</t>
  </si>
  <si>
    <t>构筑物及附属设施项目</t>
  </si>
  <si>
    <t>青苗补偿项目</t>
  </si>
  <si>
    <t>结构</t>
  </si>
  <si>
    <t>框架结构（A）</t>
  </si>
  <si>
    <t>混合结构（B）</t>
  </si>
  <si>
    <t>砖木结构（C）</t>
  </si>
  <si>
    <t>实测建筑面积合计（㎡）</t>
  </si>
  <si>
    <t>项目</t>
  </si>
  <si>
    <t>F1房屋飘板(m²)</t>
  </si>
  <si>
    <t>F6机井(口)</t>
  </si>
  <si>
    <t>F7户外独立电表(个)</t>
  </si>
  <si>
    <t>F8户外独立水表(个)</t>
  </si>
  <si>
    <t>F9空调(台)</t>
  </si>
  <si>
    <t>F10有线电视(线)</t>
  </si>
  <si>
    <t>F11行李架(m²)</t>
  </si>
  <si>
    <t>构筑物及附属设施补偿总额（元）</t>
  </si>
  <si>
    <t>种类</t>
  </si>
  <si>
    <t>数量（棵、趸）</t>
  </si>
  <si>
    <t>单价
（元）</t>
  </si>
  <si>
    <t>金额
（元）</t>
  </si>
  <si>
    <t>实测建基面积
（平方米）</t>
  </si>
  <si>
    <t>548.7550</t>
  </si>
  <si>
    <t>数量</t>
  </si>
  <si>
    <t>6.0160</t>
  </si>
  <si>
    <t>3.0380</t>
  </si>
  <si>
    <t>实测建筑面积
（平方米）</t>
  </si>
  <si>
    <t>补偿单价（元）</t>
  </si>
  <si>
    <t>60.00</t>
  </si>
  <si>
    <t>10,000.00</t>
  </si>
  <si>
    <t>500.00</t>
  </si>
  <si>
    <t>300.00</t>
  </si>
  <si>
    <t>200.00</t>
  </si>
  <si>
    <t>150.00</t>
  </si>
  <si>
    <t>250.00</t>
  </si>
  <si>
    <t>补偿方式</t>
  </si>
  <si>
    <t>按标准价格  100%补偿部分</t>
  </si>
  <si>
    <t>按标准价格  70%补偿部分</t>
  </si>
  <si>
    <t>按标准价格  50%补偿部分</t>
  </si>
  <si>
    <t>建筑物补偿总额
（元）</t>
  </si>
  <si>
    <t>补偿金额（元）</t>
  </si>
  <si>
    <t>数量                        (平方米)</t>
  </si>
  <si>
    <t>268.7550</t>
  </si>
  <si>
    <t>2,520.00</t>
  </si>
  <si>
    <t>1,800.00</t>
  </si>
  <si>
    <t>建（构）筑物和地上附着物补偿总额（元）</t>
  </si>
  <si>
    <t>青苗补偿总额（元）</t>
  </si>
  <si>
    <t>二、征收奖励</t>
  </si>
  <si>
    <t>征收奖励</t>
  </si>
  <si>
    <t>面积（㎡）</t>
  </si>
  <si>
    <t>补偿单价（元/㎡）</t>
  </si>
  <si>
    <t>征收奖励补偿金额（元）</t>
  </si>
  <si>
    <t>三、搬迁补助费</t>
  </si>
  <si>
    <t>数量（栋）</t>
  </si>
  <si>
    <t>补偿单价（元/栋）</t>
  </si>
  <si>
    <t>搬迁补助费金额（元）</t>
  </si>
  <si>
    <t>3,000.00</t>
  </si>
  <si>
    <t>1</t>
  </si>
  <si>
    <t>5,000.00</t>
  </si>
  <si>
    <t>四、评估结果</t>
  </si>
  <si>
    <t>评估报告编号</t>
  </si>
  <si>
    <t>评估补偿总金额
（元）</t>
  </si>
  <si>
    <t>五、临时安置补助费</t>
  </si>
  <si>
    <t>临时安置补助时间（月）</t>
  </si>
  <si>
    <t>临时安置补助费补偿标准单价            （元/平方米/月）</t>
  </si>
  <si>
    <t>临时安置补助费金额（元）</t>
  </si>
  <si>
    <t>补偿金额（元）
（不含青苗补偿）</t>
  </si>
  <si>
    <t>六、按时搬迁奖励</t>
  </si>
  <si>
    <t>建（构）筑物补偿总额 = 建（构）筑物和地上附着物补偿总额＋征收奖励补偿
＋评估补偿金额（不含青苗补偿）</t>
  </si>
  <si>
    <t>按建（构）筑物补偿总额的15%计算的按时搬迁奖励（元）</t>
  </si>
  <si>
    <t>七、补偿金额合计</t>
  </si>
  <si>
    <t>补偿总金额＝建（构）筑物和地上附着物补偿总额＋征收奖励补偿＋搬迁补助费金额＋补偿金额（不含青苗补偿）＋临时安置补助费+按时搬迁奖励+青苗补偿总额</t>
  </si>
  <si>
    <t>补偿总金额（元）</t>
  </si>
  <si>
    <t>人民币（大写）：</t>
  </si>
  <si>
    <t>房屋权属人（签名、指模）</t>
  </si>
  <si>
    <t>经济合作社（盖章）</t>
  </si>
  <si>
    <t>经济联合社（盖章）</t>
  </si>
  <si>
    <t>征拆工作组（签名）</t>
  </si>
  <si>
    <t>广州市白云区人和镇人民政府（盖章）</t>
  </si>
  <si>
    <t>广州市白云区人民政府征地办公室（盖章）</t>
  </si>
  <si>
    <t>广州机场建设投资集团有限公司（盖章）</t>
  </si>
  <si>
    <t>备注</t>
  </si>
  <si>
    <t xml:space="preserve">
日期：      年     月    日
</t>
  </si>
  <si>
    <t xml:space="preserve"> 经办人（签名）：
     日期：     年    月     日
</t>
  </si>
  <si>
    <t xml:space="preserve">
经办人（签名）：    
  日期：      年   月   日
复核人（签名）：
  日期：      年   月   日
</t>
  </si>
  <si>
    <t xml:space="preserve"> 经办人（签名）：
     日期：     年    月      日
</t>
  </si>
  <si>
    <t xml:space="preserve"> 经办人（签名）：
          日期：     年    月      日
</t>
  </si>
  <si>
    <t xml:space="preserve">经办人（签名）：
     日期：     年    月      日
</t>
  </si>
  <si>
    <t xml:space="preserve">1、根据《云府办[2022]31号文》作为补偿依据；
2、根据《云府办[2020]85号文》作为补偿依据；
3、一次性给予12个月的临时安置补助费；
4、F2天面上盖围墙、F3女儿墙、F4台阶、F5室内化粪池属于房屋主体一部分，不另作补偿。
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</si>
</sst>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0.0000_ "/>
    <numFmt numFmtId="179" formatCode="#,##0.00_ "/>
    <numFmt numFmtId="180" formatCode="&quot;￥&quot;#,##0.00"/>
    <numFmt numFmtId="181" formatCode="[DBNum2][$RMB]General;[Red][DBNum2][$RMB]General"/>
  </numFmts>
  <fonts count="38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  <scheme val="minor"/>
    </font>
    <font>
      <b/>
      <sz val="12"/>
      <color rgb="FF000000"/>
      <name val="Microsoft YaHei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Microsoft YaHei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sz val="12"/>
      <name val="Microsoft YaHei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Gr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31" fontId="4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177" fontId="5" fillId="0" borderId="3" xfId="0" applyNumberFormat="1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5" fillId="0" borderId="3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7" fillId="0" borderId="2" xfId="0" applyNumberFormat="1" applyFont="1" applyFill="1" applyBorder="1" applyAlignment="1"/>
    <xf numFmtId="0" fontId="7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/>
    <xf numFmtId="179" fontId="3" fillId="2" borderId="3" xfId="0" applyNumberFormat="1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/>
    <xf numFmtId="179" fontId="0" fillId="0" borderId="2" xfId="0" applyNumberFormat="1" applyFont="1" applyFill="1" applyBorder="1" applyAlignment="1"/>
    <xf numFmtId="180" fontId="8" fillId="2" borderId="3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0" fillId="0" borderId="11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180" fontId="10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80" fontId="11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/>
    <xf numFmtId="176" fontId="7" fillId="0" borderId="2" xfId="0" applyNumberFormat="1" applyFont="1" applyFill="1" applyBorder="1" applyAlignment="1"/>
    <xf numFmtId="180" fontId="12" fillId="2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/>
    <xf numFmtId="0" fontId="5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/>
    <xf numFmtId="0" fontId="15" fillId="0" borderId="4" xfId="0" applyNumberFormat="1" applyFont="1" applyFill="1" applyBorder="1" applyAlignment="1"/>
    <xf numFmtId="0" fontId="16" fillId="0" borderId="5" xfId="0" applyNumberFormat="1" applyFont="1" applyFill="1" applyBorder="1" applyAlignment="1"/>
    <xf numFmtId="0" fontId="16" fillId="0" borderId="4" xfId="0" applyNumberFormat="1" applyFont="1" applyFill="1" applyBorder="1" applyAlignment="1"/>
    <xf numFmtId="181" fontId="1" fillId="2" borderId="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180" fontId="11" fillId="2" borderId="1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81" fontId="0" fillId="0" borderId="5" xfId="0" applyNumberFormat="1" applyFont="1" applyFill="1" applyBorder="1" applyAlignment="1"/>
    <xf numFmtId="181" fontId="0" fillId="0" borderId="4" xfId="0" applyNumberFormat="1" applyFont="1" applyFill="1" applyBorder="1" applyAlignment="1"/>
    <xf numFmtId="0" fontId="6" fillId="2" borderId="3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"/>
  <sheetViews>
    <sheetView tabSelected="1" view="pageBreakPreview" zoomScaleNormal="70" topLeftCell="F1" workbookViewId="0">
      <selection activeCell="X4" sqref="X4:Z4"/>
    </sheetView>
  </sheetViews>
  <sheetFormatPr defaultColWidth="13" defaultRowHeight="19.5" customHeight="1"/>
  <cols>
    <col min="1" max="1" width="6.975" customWidth="1"/>
    <col min="2" max="2" width="11.7583333333333" customWidth="1"/>
    <col min="3" max="3" width="10.525" customWidth="1"/>
    <col min="4" max="4" width="11.8833333333333" customWidth="1"/>
    <col min="5" max="5" width="12.1333333333333" customWidth="1"/>
    <col min="6" max="11" width="10.525" customWidth="1"/>
    <col min="12" max="12" width="17.6416666666667" customWidth="1"/>
    <col min="13" max="13" width="7.38333333333333" customWidth="1"/>
    <col min="14" max="21" width="9.3" customWidth="1"/>
    <col min="22" max="22" width="13.525" customWidth="1"/>
    <col min="23" max="23" width="7.51666666666667" customWidth="1"/>
    <col min="24" max="24" width="7.25" customWidth="1"/>
    <col min="25" max="25" width="7.8" customWidth="1"/>
    <col min="26" max="26" width="17.75" customWidth="1"/>
  </cols>
  <sheetData>
    <row r="1" customHeight="1" spans="1:1">
      <c r="A1" t="s">
        <v>0</v>
      </c>
    </row>
    <row r="2" ht="41" customHeight="1" spans="1:26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" customHeight="1" spans="1:2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8" customHeight="1" spans="1:26">
      <c r="A4" s="5" t="s">
        <v>3</v>
      </c>
      <c r="B4" s="6" t="s">
        <v>4</v>
      </c>
      <c r="C4" s="7"/>
      <c r="D4" s="8" t="s">
        <v>5</v>
      </c>
      <c r="E4" s="9">
        <v>31006</v>
      </c>
      <c r="F4" s="7"/>
      <c r="G4" s="8" t="s">
        <v>6</v>
      </c>
      <c r="H4" s="7"/>
      <c r="I4" s="6">
        <v>129.6</v>
      </c>
      <c r="J4" s="5" t="s">
        <v>7</v>
      </c>
      <c r="K4" s="19"/>
      <c r="L4" s="44" t="s">
        <v>8</v>
      </c>
      <c r="M4" s="5" t="s">
        <v>9</v>
      </c>
      <c r="N4" s="19"/>
      <c r="O4" s="44" t="s">
        <v>8</v>
      </c>
      <c r="P4" s="19"/>
      <c r="Q4" s="5" t="s">
        <v>10</v>
      </c>
      <c r="R4" s="44" t="s">
        <v>11</v>
      </c>
      <c r="S4" s="5" t="s">
        <v>12</v>
      </c>
      <c r="T4" s="63" t="s">
        <v>8</v>
      </c>
      <c r="U4" s="18"/>
      <c r="V4" s="19"/>
      <c r="W4" s="5" t="s">
        <v>13</v>
      </c>
      <c r="X4" s="63" t="s">
        <v>14</v>
      </c>
      <c r="Y4" s="18"/>
      <c r="Z4" s="19"/>
    </row>
    <row r="5" ht="28" customHeight="1" spans="1:26">
      <c r="A5" s="8" t="s">
        <v>15</v>
      </c>
      <c r="B5" s="8" t="s">
        <v>16</v>
      </c>
      <c r="C5" s="10"/>
      <c r="D5" s="10"/>
      <c r="E5" s="10"/>
      <c r="F5" s="10"/>
      <c r="G5" s="10"/>
      <c r="H5" s="10"/>
      <c r="I5" s="10"/>
      <c r="J5" s="10"/>
      <c r="K5" s="10"/>
      <c r="L5" s="7"/>
      <c r="M5" s="8" t="s">
        <v>17</v>
      </c>
      <c r="N5" s="10"/>
      <c r="O5" s="10"/>
      <c r="P5" s="10"/>
      <c r="Q5" s="10"/>
      <c r="R5" s="10"/>
      <c r="S5" s="10"/>
      <c r="T5" s="10"/>
      <c r="U5" s="10"/>
      <c r="V5" s="7"/>
      <c r="W5" s="8" t="s">
        <v>18</v>
      </c>
      <c r="X5" s="10"/>
      <c r="Y5" s="10"/>
      <c r="Z5" s="7"/>
    </row>
    <row r="6" ht="39" customHeight="1" spans="1:26">
      <c r="A6" s="11"/>
      <c r="B6" s="8" t="s">
        <v>19</v>
      </c>
      <c r="C6" s="8" t="s">
        <v>20</v>
      </c>
      <c r="D6" s="10"/>
      <c r="E6" s="7"/>
      <c r="F6" s="8" t="s">
        <v>21</v>
      </c>
      <c r="G6" s="10"/>
      <c r="H6" s="7"/>
      <c r="I6" s="8" t="s">
        <v>22</v>
      </c>
      <c r="J6" s="10"/>
      <c r="K6" s="7"/>
      <c r="L6" s="8" t="s">
        <v>23</v>
      </c>
      <c r="M6" s="8" t="s">
        <v>24</v>
      </c>
      <c r="N6" s="6" t="s">
        <v>25</v>
      </c>
      <c r="O6" s="45" t="s">
        <v>26</v>
      </c>
      <c r="P6" s="45" t="s">
        <v>27</v>
      </c>
      <c r="Q6" s="45" t="s">
        <v>28</v>
      </c>
      <c r="R6" s="45" t="s">
        <v>29</v>
      </c>
      <c r="S6" s="45" t="s">
        <v>30</v>
      </c>
      <c r="T6" s="45" t="s">
        <v>31</v>
      </c>
      <c r="U6" s="6"/>
      <c r="V6" s="8" t="s">
        <v>32</v>
      </c>
      <c r="W6" s="8" t="s">
        <v>33</v>
      </c>
      <c r="X6" s="8" t="s">
        <v>34</v>
      </c>
      <c r="Y6" s="8" t="s">
        <v>35</v>
      </c>
      <c r="Z6" s="8" t="s">
        <v>36</v>
      </c>
    </row>
    <row r="7" ht="23" customHeight="1" spans="1:26">
      <c r="A7" s="11"/>
      <c r="B7" s="8" t="s">
        <v>37</v>
      </c>
      <c r="C7" s="12">
        <v>123.9392</v>
      </c>
      <c r="D7" s="13"/>
      <c r="E7" s="14"/>
      <c r="F7" s="15" t="s">
        <v>8</v>
      </c>
      <c r="G7" s="13"/>
      <c r="H7" s="14"/>
      <c r="I7" s="15" t="s">
        <v>8</v>
      </c>
      <c r="J7" s="13"/>
      <c r="K7" s="14"/>
      <c r="L7" s="24" t="s">
        <v>38</v>
      </c>
      <c r="M7" s="8" t="s">
        <v>39</v>
      </c>
      <c r="N7" s="21" t="s">
        <v>40</v>
      </c>
      <c r="O7" s="46">
        <v>1</v>
      </c>
      <c r="P7" s="46">
        <v>1</v>
      </c>
      <c r="Q7" s="46">
        <v>1</v>
      </c>
      <c r="R7" s="46">
        <v>2</v>
      </c>
      <c r="S7" s="46">
        <v>1</v>
      </c>
      <c r="T7" s="45" t="s">
        <v>41</v>
      </c>
      <c r="U7" s="15"/>
      <c r="V7" s="64">
        <f>N11+O11+P11+Q11+R11+S11+T11</f>
        <v>12470.46</v>
      </c>
      <c r="W7" s="15" t="s">
        <v>8</v>
      </c>
      <c r="X7" s="15" t="s">
        <v>8</v>
      </c>
      <c r="Y7" s="32" t="s">
        <v>11</v>
      </c>
      <c r="Z7" s="24" t="s">
        <v>11</v>
      </c>
    </row>
    <row r="8" ht="23" customHeight="1" spans="1:26">
      <c r="A8" s="11"/>
      <c r="B8" s="16"/>
      <c r="C8" s="17"/>
      <c r="D8" s="18"/>
      <c r="E8" s="19"/>
      <c r="F8" s="17"/>
      <c r="G8" s="18"/>
      <c r="H8" s="19"/>
      <c r="I8" s="17"/>
      <c r="J8" s="18"/>
      <c r="K8" s="19"/>
      <c r="L8" s="11"/>
      <c r="M8" s="16"/>
      <c r="N8" s="22"/>
      <c r="O8" s="22"/>
      <c r="P8" s="22"/>
      <c r="Q8" s="22"/>
      <c r="R8" s="22"/>
      <c r="S8" s="22"/>
      <c r="T8" s="23"/>
      <c r="U8" s="16"/>
      <c r="V8" s="11"/>
      <c r="W8" s="15" t="s">
        <v>8</v>
      </c>
      <c r="X8" s="15" t="s">
        <v>8</v>
      </c>
      <c r="Y8" s="32" t="s">
        <v>11</v>
      </c>
      <c r="Z8" s="24" t="s">
        <v>11</v>
      </c>
    </row>
    <row r="9" ht="23" customHeight="1" spans="1:26">
      <c r="A9" s="11"/>
      <c r="B9" s="8" t="s">
        <v>42</v>
      </c>
      <c r="C9" s="15" t="s">
        <v>38</v>
      </c>
      <c r="D9" s="13"/>
      <c r="E9" s="14"/>
      <c r="F9" s="15" t="s">
        <v>8</v>
      </c>
      <c r="G9" s="13"/>
      <c r="H9" s="14"/>
      <c r="I9" s="15" t="s">
        <v>8</v>
      </c>
      <c r="J9" s="13"/>
      <c r="K9" s="14"/>
      <c r="L9" s="11"/>
      <c r="M9" s="8" t="s">
        <v>43</v>
      </c>
      <c r="N9" s="6" t="s">
        <v>44</v>
      </c>
      <c r="O9" s="45" t="s">
        <v>45</v>
      </c>
      <c r="P9" s="45" t="s">
        <v>46</v>
      </c>
      <c r="Q9" s="45" t="s">
        <v>47</v>
      </c>
      <c r="R9" s="45" t="s">
        <v>48</v>
      </c>
      <c r="S9" s="45" t="s">
        <v>49</v>
      </c>
      <c r="T9" s="45" t="s">
        <v>50</v>
      </c>
      <c r="U9" s="15"/>
      <c r="V9" s="11"/>
      <c r="W9" s="15" t="s">
        <v>8</v>
      </c>
      <c r="X9" s="15" t="s">
        <v>8</v>
      </c>
      <c r="Y9" s="32" t="s">
        <v>11</v>
      </c>
      <c r="Z9" s="24" t="s">
        <v>11</v>
      </c>
    </row>
    <row r="10" ht="23" customHeight="1" spans="1:26">
      <c r="A10" s="11"/>
      <c r="B10" s="16"/>
      <c r="C10" s="17"/>
      <c r="D10" s="18"/>
      <c r="E10" s="19"/>
      <c r="F10" s="17"/>
      <c r="G10" s="18"/>
      <c r="H10" s="19"/>
      <c r="I10" s="17"/>
      <c r="J10" s="18"/>
      <c r="K10" s="19"/>
      <c r="L10" s="16"/>
      <c r="M10" s="16"/>
      <c r="N10" s="23"/>
      <c r="O10" s="23"/>
      <c r="P10" s="23"/>
      <c r="Q10" s="23"/>
      <c r="R10" s="23"/>
      <c r="S10" s="23"/>
      <c r="T10" s="23"/>
      <c r="U10" s="16"/>
      <c r="V10" s="11"/>
      <c r="W10" s="15" t="s">
        <v>8</v>
      </c>
      <c r="X10" s="15" t="s">
        <v>8</v>
      </c>
      <c r="Y10" s="32" t="s">
        <v>11</v>
      </c>
      <c r="Z10" s="24" t="s">
        <v>11</v>
      </c>
    </row>
    <row r="11" ht="23" customHeight="1" spans="1:26">
      <c r="A11" s="11"/>
      <c r="B11" s="20" t="s">
        <v>51</v>
      </c>
      <c r="C11" s="20" t="s">
        <v>52</v>
      </c>
      <c r="D11" s="20" t="s">
        <v>53</v>
      </c>
      <c r="E11" s="20" t="s">
        <v>54</v>
      </c>
      <c r="F11" s="20" t="s">
        <v>52</v>
      </c>
      <c r="G11" s="20" t="s">
        <v>53</v>
      </c>
      <c r="H11" s="20" t="s">
        <v>54</v>
      </c>
      <c r="I11" s="20" t="s">
        <v>52</v>
      </c>
      <c r="J11" s="20" t="s">
        <v>53</v>
      </c>
      <c r="K11" s="20" t="s">
        <v>54</v>
      </c>
      <c r="L11" s="20" t="s">
        <v>55</v>
      </c>
      <c r="M11" s="8" t="s">
        <v>56</v>
      </c>
      <c r="N11" s="26">
        <f>N7*N9</f>
        <v>360.96</v>
      </c>
      <c r="O11" s="26">
        <f t="shared" ref="O11:T11" si="0">O7*O9</f>
        <v>10000</v>
      </c>
      <c r="P11" s="26">
        <f t="shared" si="0"/>
        <v>500</v>
      </c>
      <c r="Q11" s="26">
        <f t="shared" si="0"/>
        <v>300</v>
      </c>
      <c r="R11" s="26">
        <f t="shared" si="0"/>
        <v>400</v>
      </c>
      <c r="S11" s="26">
        <f t="shared" si="0"/>
        <v>150</v>
      </c>
      <c r="T11" s="26">
        <f t="shared" si="0"/>
        <v>759.5</v>
      </c>
      <c r="U11" s="24"/>
      <c r="V11" s="11"/>
      <c r="W11" s="15" t="s">
        <v>8</v>
      </c>
      <c r="X11" s="15" t="s">
        <v>8</v>
      </c>
      <c r="Y11" s="32" t="s">
        <v>11</v>
      </c>
      <c r="Z11" s="24" t="s">
        <v>11</v>
      </c>
    </row>
    <row r="12" ht="23" customHeight="1" spans="1:2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6"/>
      <c r="N12" s="28"/>
      <c r="O12" s="28"/>
      <c r="P12" s="28"/>
      <c r="Q12" s="28"/>
      <c r="R12" s="28"/>
      <c r="S12" s="28"/>
      <c r="T12" s="28"/>
      <c r="U12" s="16"/>
      <c r="V12" s="11"/>
      <c r="W12" s="15" t="s">
        <v>8</v>
      </c>
      <c r="X12" s="15" t="s">
        <v>8</v>
      </c>
      <c r="Y12" s="32" t="s">
        <v>11</v>
      </c>
      <c r="Z12" s="24" t="s">
        <v>11</v>
      </c>
    </row>
    <row r="13" ht="23" customHeight="1" spans="1:26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8" t="s">
        <v>24</v>
      </c>
      <c r="N13" s="6" t="s">
        <v>8</v>
      </c>
      <c r="O13" s="6" t="s">
        <v>8</v>
      </c>
      <c r="P13" s="6" t="s">
        <v>8</v>
      </c>
      <c r="Q13" s="6" t="s">
        <v>8</v>
      </c>
      <c r="R13" s="6" t="s">
        <v>8</v>
      </c>
      <c r="S13" s="6" t="s">
        <v>8</v>
      </c>
      <c r="T13" s="6"/>
      <c r="U13" s="6" t="s">
        <v>8</v>
      </c>
      <c r="V13" s="11"/>
      <c r="W13" s="15" t="s">
        <v>8</v>
      </c>
      <c r="X13" s="15" t="s">
        <v>8</v>
      </c>
      <c r="Y13" s="32" t="s">
        <v>11</v>
      </c>
      <c r="Z13" s="24" t="s">
        <v>11</v>
      </c>
    </row>
    <row r="14" ht="23" customHeight="1" spans="1:26">
      <c r="A14" s="11"/>
      <c r="B14" s="20" t="s">
        <v>57</v>
      </c>
      <c r="C14" s="15" t="s">
        <v>8</v>
      </c>
      <c r="D14" s="21">
        <f>280-I14</f>
        <v>150.4</v>
      </c>
      <c r="E14" s="6" t="s">
        <v>58</v>
      </c>
      <c r="F14" s="15" t="s">
        <v>8</v>
      </c>
      <c r="G14" s="15" t="s">
        <v>8</v>
      </c>
      <c r="H14" s="15" t="s">
        <v>8</v>
      </c>
      <c r="I14" s="21">
        <v>129.6</v>
      </c>
      <c r="J14" s="15" t="s">
        <v>8</v>
      </c>
      <c r="K14" s="15" t="s">
        <v>8</v>
      </c>
      <c r="L14" s="47">
        <f>D19+E19+I19</f>
        <v>1267119</v>
      </c>
      <c r="M14" s="16"/>
      <c r="N14" s="16"/>
      <c r="O14" s="16"/>
      <c r="P14" s="16"/>
      <c r="Q14" s="16"/>
      <c r="R14" s="16"/>
      <c r="S14" s="16"/>
      <c r="T14" s="16"/>
      <c r="U14" s="16"/>
      <c r="V14" s="11"/>
      <c r="W14" s="15" t="s">
        <v>8</v>
      </c>
      <c r="X14" s="15" t="s">
        <v>8</v>
      </c>
      <c r="Y14" s="32" t="s">
        <v>11</v>
      </c>
      <c r="Z14" s="24" t="s">
        <v>11</v>
      </c>
    </row>
    <row r="15" ht="23" customHeight="1" spans="1:26">
      <c r="A15" s="11"/>
      <c r="B15" s="16"/>
      <c r="C15" s="16"/>
      <c r="D15" s="22"/>
      <c r="E15" s="23"/>
      <c r="F15" s="16"/>
      <c r="G15" s="16"/>
      <c r="H15" s="16"/>
      <c r="I15" s="22"/>
      <c r="J15" s="16"/>
      <c r="K15" s="16"/>
      <c r="L15" s="11"/>
      <c r="M15" s="8" t="s">
        <v>39</v>
      </c>
      <c r="N15" s="15" t="s">
        <v>8</v>
      </c>
      <c r="O15" s="15" t="s">
        <v>8</v>
      </c>
      <c r="P15" s="15" t="s">
        <v>8</v>
      </c>
      <c r="Q15" s="15" t="s">
        <v>8</v>
      </c>
      <c r="R15" s="15" t="s">
        <v>8</v>
      </c>
      <c r="S15" s="15" t="s">
        <v>8</v>
      </c>
      <c r="T15" s="15" t="s">
        <v>8</v>
      </c>
      <c r="U15" s="15" t="s">
        <v>8</v>
      </c>
      <c r="V15" s="11"/>
      <c r="W15" s="15" t="s">
        <v>8</v>
      </c>
      <c r="X15" s="15" t="s">
        <v>8</v>
      </c>
      <c r="Y15" s="32" t="s">
        <v>11</v>
      </c>
      <c r="Z15" s="24" t="s">
        <v>11</v>
      </c>
    </row>
    <row r="16" ht="23" customHeight="1" spans="1:28">
      <c r="A16" s="11"/>
      <c r="B16" s="20" t="s">
        <v>43</v>
      </c>
      <c r="C16" s="24" t="s">
        <v>8</v>
      </c>
      <c r="D16" s="8" t="s">
        <v>59</v>
      </c>
      <c r="E16" s="8" t="s">
        <v>60</v>
      </c>
      <c r="F16" s="24" t="s">
        <v>8</v>
      </c>
      <c r="G16" s="24" t="s">
        <v>8</v>
      </c>
      <c r="H16" s="24" t="s">
        <v>8</v>
      </c>
      <c r="I16" s="48">
        <v>3120</v>
      </c>
      <c r="J16" s="24" t="s">
        <v>8</v>
      </c>
      <c r="K16" s="24" t="s">
        <v>8</v>
      </c>
      <c r="L16" s="11"/>
      <c r="M16" s="16"/>
      <c r="N16" s="16"/>
      <c r="O16" s="16"/>
      <c r="P16" s="16"/>
      <c r="Q16" s="16"/>
      <c r="R16" s="16"/>
      <c r="S16" s="16"/>
      <c r="T16" s="16"/>
      <c r="U16" s="16"/>
      <c r="V16" s="11"/>
      <c r="W16" s="15" t="s">
        <v>8</v>
      </c>
      <c r="X16" s="15" t="s">
        <v>8</v>
      </c>
      <c r="Y16" s="32" t="s">
        <v>11</v>
      </c>
      <c r="Z16" s="24" t="s">
        <v>11</v>
      </c>
      <c r="AB16" s="43" t="s">
        <v>11</v>
      </c>
    </row>
    <row r="17" ht="23" customHeight="1" spans="1:28">
      <c r="A17" s="11"/>
      <c r="B17" s="11"/>
      <c r="C17" s="11"/>
      <c r="D17" s="25"/>
      <c r="E17" s="25"/>
      <c r="F17" s="11"/>
      <c r="G17" s="11"/>
      <c r="H17" s="11"/>
      <c r="I17" s="49"/>
      <c r="J17" s="11"/>
      <c r="K17" s="11"/>
      <c r="L17" s="11"/>
      <c r="M17" s="8" t="s">
        <v>43</v>
      </c>
      <c r="N17" s="15" t="s">
        <v>8</v>
      </c>
      <c r="O17" s="15" t="s">
        <v>8</v>
      </c>
      <c r="P17" s="15" t="s">
        <v>8</v>
      </c>
      <c r="Q17" s="15" t="s">
        <v>8</v>
      </c>
      <c r="R17" s="15" t="s">
        <v>8</v>
      </c>
      <c r="S17" s="15" t="s">
        <v>8</v>
      </c>
      <c r="T17" s="15" t="s">
        <v>8</v>
      </c>
      <c r="U17" s="15" t="s">
        <v>8</v>
      </c>
      <c r="V17" s="11"/>
      <c r="W17" s="15" t="s">
        <v>8</v>
      </c>
      <c r="X17" s="15" t="s">
        <v>8</v>
      </c>
      <c r="Y17" s="32" t="s">
        <v>11</v>
      </c>
      <c r="Z17" s="24" t="s">
        <v>11</v>
      </c>
      <c r="AB17" s="43" t="s">
        <v>11</v>
      </c>
    </row>
    <row r="18" ht="23" customHeight="1" spans="1:26">
      <c r="A18" s="11"/>
      <c r="B18" s="16"/>
      <c r="C18" s="16"/>
      <c r="D18" s="23"/>
      <c r="E18" s="23"/>
      <c r="F18" s="16"/>
      <c r="G18" s="16"/>
      <c r="H18" s="16"/>
      <c r="I18" s="50"/>
      <c r="J18" s="16"/>
      <c r="K18" s="16"/>
      <c r="L18" s="11"/>
      <c r="M18" s="16"/>
      <c r="N18" s="16"/>
      <c r="O18" s="16"/>
      <c r="P18" s="16"/>
      <c r="Q18" s="16"/>
      <c r="R18" s="16"/>
      <c r="S18" s="16"/>
      <c r="T18" s="16"/>
      <c r="U18" s="16"/>
      <c r="V18" s="11"/>
      <c r="W18" s="15" t="s">
        <v>8</v>
      </c>
      <c r="X18" s="15" t="s">
        <v>8</v>
      </c>
      <c r="Y18" s="32" t="s">
        <v>11</v>
      </c>
      <c r="Z18" s="24" t="s">
        <v>11</v>
      </c>
    </row>
    <row r="19" ht="23" customHeight="1" spans="1:26">
      <c r="A19" s="11"/>
      <c r="B19" s="20" t="s">
        <v>56</v>
      </c>
      <c r="C19" s="24" t="s">
        <v>8</v>
      </c>
      <c r="D19" s="26">
        <f t="shared" ref="D19:I19" si="1">D14*D16</f>
        <v>379008</v>
      </c>
      <c r="E19" s="26">
        <f t="shared" si="1"/>
        <v>483759</v>
      </c>
      <c r="F19" s="27" t="s">
        <v>8</v>
      </c>
      <c r="G19" s="27" t="s">
        <v>8</v>
      </c>
      <c r="H19" s="27" t="s">
        <v>8</v>
      </c>
      <c r="I19" s="26">
        <f t="shared" si="1"/>
        <v>404352</v>
      </c>
      <c r="J19" s="24" t="s">
        <v>8</v>
      </c>
      <c r="K19" s="24" t="s">
        <v>8</v>
      </c>
      <c r="L19" s="11"/>
      <c r="M19" s="8" t="s">
        <v>56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24" t="s">
        <v>8</v>
      </c>
      <c r="T19" s="24" t="s">
        <v>8</v>
      </c>
      <c r="U19" s="24" t="s">
        <v>8</v>
      </c>
      <c r="V19" s="11"/>
      <c r="W19" s="15" t="s">
        <v>8</v>
      </c>
      <c r="X19" s="15" t="s">
        <v>8</v>
      </c>
      <c r="Y19" s="32" t="s">
        <v>11</v>
      </c>
      <c r="Z19" s="24" t="s">
        <v>11</v>
      </c>
    </row>
    <row r="20" ht="23" customHeight="1" spans="1:26">
      <c r="A20" s="11"/>
      <c r="B20" s="16"/>
      <c r="C20" s="16"/>
      <c r="D20" s="28"/>
      <c r="E20" s="28"/>
      <c r="F20" s="29"/>
      <c r="G20" s="29"/>
      <c r="H20" s="29"/>
      <c r="I20" s="2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1"/>
      <c r="W20" s="15" t="s">
        <v>8</v>
      </c>
      <c r="X20" s="15" t="s">
        <v>8</v>
      </c>
      <c r="Y20" s="32" t="s">
        <v>11</v>
      </c>
      <c r="Z20" s="24" t="s">
        <v>11</v>
      </c>
    </row>
    <row r="21" ht="36" customHeight="1" spans="1:26">
      <c r="A21" s="16"/>
      <c r="B21" s="8" t="s">
        <v>61</v>
      </c>
      <c r="C21" s="10"/>
      <c r="D21" s="10"/>
      <c r="E21" s="10"/>
      <c r="F21" s="7"/>
      <c r="G21" s="30">
        <f>L14+V7</f>
        <v>1279589.46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"/>
      <c r="W21" s="8" t="s">
        <v>62</v>
      </c>
      <c r="X21" s="7"/>
      <c r="Y21" s="24" t="s">
        <v>11</v>
      </c>
      <c r="Z21" s="7"/>
    </row>
    <row r="22" ht="33" customHeight="1" spans="1:26">
      <c r="A22" s="8" t="s">
        <v>63</v>
      </c>
      <c r="B22" s="8" t="s">
        <v>64</v>
      </c>
      <c r="C22" s="14"/>
      <c r="D22" s="8" t="s">
        <v>65</v>
      </c>
      <c r="E22" s="10"/>
      <c r="F22" s="10"/>
      <c r="G22" s="7"/>
      <c r="H22" s="8" t="s">
        <v>66</v>
      </c>
      <c r="I22" s="10"/>
      <c r="J22" s="7"/>
      <c r="K22" s="8" t="s">
        <v>67</v>
      </c>
      <c r="L22" s="7"/>
      <c r="M22" s="8" t="s">
        <v>68</v>
      </c>
      <c r="N22" s="13"/>
      <c r="O22" s="14"/>
      <c r="P22" s="8" t="s">
        <v>69</v>
      </c>
      <c r="Q22" s="10"/>
      <c r="R22" s="10"/>
      <c r="S22" s="7"/>
      <c r="T22" s="8" t="s">
        <v>70</v>
      </c>
      <c r="U22" s="10"/>
      <c r="V22" s="7"/>
      <c r="W22" s="8" t="s">
        <v>71</v>
      </c>
      <c r="X22" s="10"/>
      <c r="Y22" s="10"/>
      <c r="Z22" s="7"/>
    </row>
    <row r="23" ht="33" customHeight="1" spans="1:26">
      <c r="A23" s="16"/>
      <c r="B23" s="17"/>
      <c r="C23" s="19"/>
      <c r="D23" s="12">
        <v>280</v>
      </c>
      <c r="E23" s="10"/>
      <c r="F23" s="10"/>
      <c r="G23" s="7"/>
      <c r="H23" s="24" t="s">
        <v>72</v>
      </c>
      <c r="I23" s="10"/>
      <c r="J23" s="7"/>
      <c r="K23" s="51">
        <f>D23*H23</f>
        <v>840000</v>
      </c>
      <c r="L23" s="52"/>
      <c r="M23" s="17"/>
      <c r="N23" s="18"/>
      <c r="O23" s="19"/>
      <c r="P23" s="53" t="s">
        <v>73</v>
      </c>
      <c r="T23" s="24" t="s">
        <v>74</v>
      </c>
      <c r="U23" s="10"/>
      <c r="V23" s="7"/>
      <c r="W23" s="30">
        <v>5000</v>
      </c>
      <c r="X23" s="10"/>
      <c r="Y23" s="10"/>
      <c r="Z23" s="7"/>
    </row>
    <row r="24" ht="33" customHeight="1" spans="1:26">
      <c r="A24" s="8" t="s">
        <v>75</v>
      </c>
      <c r="B24" s="31" t="s">
        <v>76</v>
      </c>
      <c r="C24" s="32" t="s">
        <v>8</v>
      </c>
      <c r="D24" s="33"/>
      <c r="E24" s="33"/>
      <c r="F24" s="34"/>
      <c r="G24" s="8" t="s">
        <v>77</v>
      </c>
      <c r="H24" s="7"/>
      <c r="I24" s="54" t="s">
        <v>8</v>
      </c>
      <c r="J24" s="10"/>
      <c r="K24" s="10"/>
      <c r="L24" s="7"/>
      <c r="M24" s="8" t="s">
        <v>78</v>
      </c>
      <c r="N24" s="8" t="s">
        <v>65</v>
      </c>
      <c r="O24" s="7"/>
      <c r="P24" s="8" t="s">
        <v>79</v>
      </c>
      <c r="Q24" s="10"/>
      <c r="R24" s="7"/>
      <c r="S24" s="8" t="s">
        <v>80</v>
      </c>
      <c r="T24" s="10"/>
      <c r="U24" s="7"/>
      <c r="V24" s="8" t="s">
        <v>81</v>
      </c>
      <c r="W24" s="10"/>
      <c r="X24" s="10"/>
      <c r="Y24" s="10"/>
      <c r="Z24" s="7"/>
    </row>
    <row r="25" ht="33" customHeight="1" spans="1:26">
      <c r="A25" s="16"/>
      <c r="B25" s="11"/>
      <c r="C25" s="35"/>
      <c r="D25" s="36"/>
      <c r="E25" s="36"/>
      <c r="F25" s="37"/>
      <c r="G25" s="38" t="s">
        <v>82</v>
      </c>
      <c r="H25" s="13"/>
      <c r="I25" s="54" t="s">
        <v>8</v>
      </c>
      <c r="J25" s="10"/>
      <c r="K25" s="10"/>
      <c r="L25" s="7"/>
      <c r="M25" s="16"/>
      <c r="N25" s="12">
        <v>280</v>
      </c>
      <c r="O25" s="7"/>
      <c r="P25" s="55">
        <v>12</v>
      </c>
      <c r="Q25" s="10"/>
      <c r="R25" s="7"/>
      <c r="S25" s="65">
        <v>20</v>
      </c>
      <c r="T25" s="10"/>
      <c r="U25" s="7"/>
      <c r="V25" s="39">
        <v>67200</v>
      </c>
      <c r="W25" s="56"/>
      <c r="X25" s="56"/>
      <c r="Y25" s="56"/>
      <c r="Z25" s="57"/>
    </row>
    <row r="26" ht="37" customHeight="1" spans="1:26">
      <c r="A26" s="8" t="s">
        <v>83</v>
      </c>
      <c r="B26" s="8" t="s">
        <v>84</v>
      </c>
      <c r="C26" s="10"/>
      <c r="D26" s="10"/>
      <c r="E26" s="10"/>
      <c r="F26" s="10"/>
      <c r="G26" s="7"/>
      <c r="H26" s="39">
        <f>G21+K23</f>
        <v>2119589.46</v>
      </c>
      <c r="I26" s="56"/>
      <c r="J26" s="56"/>
      <c r="K26" s="56"/>
      <c r="L26" s="56"/>
      <c r="M26" s="57"/>
      <c r="N26" s="8" t="s">
        <v>85</v>
      </c>
      <c r="O26" s="10"/>
      <c r="P26" s="10"/>
      <c r="Q26" s="10"/>
      <c r="R26" s="10"/>
      <c r="S26" s="10"/>
      <c r="T26" s="10"/>
      <c r="U26" s="7"/>
      <c r="V26" s="39"/>
      <c r="W26" s="56"/>
      <c r="X26" s="56"/>
      <c r="Y26" s="56"/>
      <c r="Z26" s="57"/>
    </row>
    <row r="27" ht="48" customHeight="1" spans="1:26">
      <c r="A27" s="40" t="s">
        <v>86</v>
      </c>
      <c r="B27" s="40" t="s">
        <v>87</v>
      </c>
      <c r="C27" s="10"/>
      <c r="D27" s="10"/>
      <c r="E27" s="7"/>
      <c r="F27" s="8" t="s">
        <v>88</v>
      </c>
      <c r="G27" s="7"/>
      <c r="H27" s="41">
        <f>H26+W23+V25</f>
        <v>2191789.46</v>
      </c>
      <c r="I27" s="58"/>
      <c r="J27" s="58"/>
      <c r="K27" s="58"/>
      <c r="L27" s="59"/>
      <c r="M27" s="8" t="s">
        <v>89</v>
      </c>
      <c r="N27" s="10"/>
      <c r="O27" s="7"/>
      <c r="P27" s="60">
        <f>H27</f>
        <v>2191789.46</v>
      </c>
      <c r="Q27" s="66"/>
      <c r="R27" s="66"/>
      <c r="S27" s="66"/>
      <c r="T27" s="66"/>
      <c r="U27" s="66"/>
      <c r="V27" s="66"/>
      <c r="W27" s="66"/>
      <c r="X27" s="66"/>
      <c r="Y27" s="66"/>
      <c r="Z27" s="67"/>
    </row>
    <row r="28" ht="33" customHeight="1" spans="1:26">
      <c r="A28" s="8" t="s">
        <v>90</v>
      </c>
      <c r="B28" s="10"/>
      <c r="C28" s="7"/>
      <c r="D28" s="8" t="s">
        <v>91</v>
      </c>
      <c r="E28" s="10"/>
      <c r="F28" s="7"/>
      <c r="G28" s="8" t="s">
        <v>92</v>
      </c>
      <c r="H28" s="10"/>
      <c r="I28" s="10"/>
      <c r="J28" s="7"/>
      <c r="K28" s="8" t="s">
        <v>93</v>
      </c>
      <c r="L28" s="7"/>
      <c r="M28" s="8" t="s">
        <v>94</v>
      </c>
      <c r="N28" s="10"/>
      <c r="O28" s="10"/>
      <c r="P28" s="7"/>
      <c r="Q28" s="8" t="s">
        <v>95</v>
      </c>
      <c r="R28" s="10"/>
      <c r="S28" s="10"/>
      <c r="T28" s="7"/>
      <c r="U28" s="8" t="s">
        <v>96</v>
      </c>
      <c r="V28" s="10"/>
      <c r="W28" s="10"/>
      <c r="X28" s="7"/>
      <c r="Y28" s="8" t="s">
        <v>97</v>
      </c>
      <c r="Z28" s="7"/>
    </row>
    <row r="29" ht="180" customHeight="1" spans="1:26">
      <c r="A29" s="42" t="s">
        <v>98</v>
      </c>
      <c r="B29" s="10"/>
      <c r="C29" s="7"/>
      <c r="D29" s="42" t="s">
        <v>99</v>
      </c>
      <c r="E29" s="10"/>
      <c r="F29" s="7"/>
      <c r="G29" s="42" t="s">
        <v>99</v>
      </c>
      <c r="H29" s="10"/>
      <c r="I29" s="10"/>
      <c r="J29" s="7"/>
      <c r="K29" s="40" t="s">
        <v>100</v>
      </c>
      <c r="L29" s="7"/>
      <c r="M29" s="42" t="s">
        <v>101</v>
      </c>
      <c r="N29" s="61"/>
      <c r="O29" s="61"/>
      <c r="P29" s="62"/>
      <c r="Q29" s="42" t="s">
        <v>102</v>
      </c>
      <c r="R29" s="10"/>
      <c r="S29" s="10"/>
      <c r="T29" s="7"/>
      <c r="U29" s="42" t="s">
        <v>103</v>
      </c>
      <c r="V29" s="10"/>
      <c r="W29" s="10"/>
      <c r="X29" s="7"/>
      <c r="Y29" s="68" t="s">
        <v>104</v>
      </c>
      <c r="Z29" s="7"/>
    </row>
    <row r="30" ht="17" customHeight="1" spans="1:26">
      <c r="A30" s="43" t="s">
        <v>11</v>
      </c>
      <c r="B30" s="43" t="s">
        <v>11</v>
      </c>
      <c r="C30" s="43" t="s">
        <v>11</v>
      </c>
      <c r="D30" s="43" t="s">
        <v>11</v>
      </c>
      <c r="E30" s="43" t="s">
        <v>11</v>
      </c>
      <c r="F30" s="43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43" t="s">
        <v>11</v>
      </c>
      <c r="L30" s="43" t="s">
        <v>11</v>
      </c>
      <c r="M30" s="43" t="s">
        <v>11</v>
      </c>
      <c r="N30" s="43" t="s">
        <v>11</v>
      </c>
      <c r="O30" s="43" t="s">
        <v>11</v>
      </c>
      <c r="P30" s="43" t="s">
        <v>11</v>
      </c>
      <c r="Q30" s="43" t="s">
        <v>11</v>
      </c>
      <c r="R30" s="43" t="s">
        <v>11</v>
      </c>
      <c r="S30" s="43" t="s">
        <v>11</v>
      </c>
      <c r="T30" s="43" t="s">
        <v>11</v>
      </c>
      <c r="U30" s="43" t="s">
        <v>11</v>
      </c>
      <c r="V30" s="43" t="s">
        <v>11</v>
      </c>
      <c r="W30" s="43" t="s">
        <v>11</v>
      </c>
      <c r="X30" s="43" t="s">
        <v>11</v>
      </c>
      <c r="Z30" s="43" t="s">
        <v>11</v>
      </c>
    </row>
  </sheetData>
  <mergeCells count="192">
    <mergeCell ref="A2:Z2"/>
    <mergeCell ref="A3:Z3"/>
    <mergeCell ref="B4:C4"/>
    <mergeCell ref="E4:F4"/>
    <mergeCell ref="G4:H4"/>
    <mergeCell ref="J4:K4"/>
    <mergeCell ref="M4:N4"/>
    <mergeCell ref="O4:P4"/>
    <mergeCell ref="T4:V4"/>
    <mergeCell ref="X4:Z4"/>
    <mergeCell ref="B5:L5"/>
    <mergeCell ref="M5:V5"/>
    <mergeCell ref="W5:Z5"/>
    <mergeCell ref="C6:E6"/>
    <mergeCell ref="F6:H6"/>
    <mergeCell ref="I6:K6"/>
    <mergeCell ref="B21:F21"/>
    <mergeCell ref="G21:V21"/>
    <mergeCell ref="W21:X21"/>
    <mergeCell ref="Y21:Z21"/>
    <mergeCell ref="D22:G22"/>
    <mergeCell ref="H22:J22"/>
    <mergeCell ref="K22:L22"/>
    <mergeCell ref="P22:S22"/>
    <mergeCell ref="T22:V22"/>
    <mergeCell ref="W22:Z22"/>
    <mergeCell ref="D23:G23"/>
    <mergeCell ref="H23:J23"/>
    <mergeCell ref="K23:L23"/>
    <mergeCell ref="P23:S23"/>
    <mergeCell ref="T23:V23"/>
    <mergeCell ref="W23:Z23"/>
    <mergeCell ref="G24:H24"/>
    <mergeCell ref="I24:L24"/>
    <mergeCell ref="N24:O24"/>
    <mergeCell ref="P24:R24"/>
    <mergeCell ref="S24:U24"/>
    <mergeCell ref="V24:Z24"/>
    <mergeCell ref="G25:H25"/>
    <mergeCell ref="I25:L25"/>
    <mergeCell ref="N25:O25"/>
    <mergeCell ref="P25:R25"/>
    <mergeCell ref="S25:U25"/>
    <mergeCell ref="V25:Z25"/>
    <mergeCell ref="B26:G26"/>
    <mergeCell ref="H26:M26"/>
    <mergeCell ref="N26:U26"/>
    <mergeCell ref="V26:Z26"/>
    <mergeCell ref="B27:E27"/>
    <mergeCell ref="F27:G27"/>
    <mergeCell ref="H27:L27"/>
    <mergeCell ref="M27:O27"/>
    <mergeCell ref="P27:Z27"/>
    <mergeCell ref="A28:C28"/>
    <mergeCell ref="D28:F28"/>
    <mergeCell ref="G28:J28"/>
    <mergeCell ref="K28:L28"/>
    <mergeCell ref="M28:P28"/>
    <mergeCell ref="Q28:T28"/>
    <mergeCell ref="U28:X28"/>
    <mergeCell ref="Y28:Z28"/>
    <mergeCell ref="A29:C29"/>
    <mergeCell ref="D29:F29"/>
    <mergeCell ref="G29:J29"/>
    <mergeCell ref="K29:L29"/>
    <mergeCell ref="M29:P29"/>
    <mergeCell ref="Q29:T29"/>
    <mergeCell ref="U29:X29"/>
    <mergeCell ref="Y29:Z29"/>
    <mergeCell ref="A5:A21"/>
    <mergeCell ref="A22:A23"/>
    <mergeCell ref="A24:A25"/>
    <mergeCell ref="B7:B8"/>
    <mergeCell ref="B9:B10"/>
    <mergeCell ref="B11:B13"/>
    <mergeCell ref="B14:B15"/>
    <mergeCell ref="B16:B18"/>
    <mergeCell ref="B19:B20"/>
    <mergeCell ref="B24:B25"/>
    <mergeCell ref="C11:C13"/>
    <mergeCell ref="C14:C15"/>
    <mergeCell ref="C16:C18"/>
    <mergeCell ref="C19:C20"/>
    <mergeCell ref="D11:D13"/>
    <mergeCell ref="D14:D15"/>
    <mergeCell ref="D16:D18"/>
    <mergeCell ref="D19:D20"/>
    <mergeCell ref="E11:E13"/>
    <mergeCell ref="E14:E15"/>
    <mergeCell ref="E16:E18"/>
    <mergeCell ref="E19:E20"/>
    <mergeCell ref="F11:F13"/>
    <mergeCell ref="F14:F15"/>
    <mergeCell ref="F16:F18"/>
    <mergeCell ref="F19:F20"/>
    <mergeCell ref="G11:G13"/>
    <mergeCell ref="G14:G15"/>
    <mergeCell ref="G16:G18"/>
    <mergeCell ref="G19:G20"/>
    <mergeCell ref="H11:H13"/>
    <mergeCell ref="H14:H15"/>
    <mergeCell ref="H16:H18"/>
    <mergeCell ref="H19:H20"/>
    <mergeCell ref="I11:I13"/>
    <mergeCell ref="I14:I15"/>
    <mergeCell ref="I16:I18"/>
    <mergeCell ref="I19:I20"/>
    <mergeCell ref="J11:J13"/>
    <mergeCell ref="J14:J15"/>
    <mergeCell ref="J16:J18"/>
    <mergeCell ref="J19:J20"/>
    <mergeCell ref="K11:K13"/>
    <mergeCell ref="K14:K15"/>
    <mergeCell ref="K16:K18"/>
    <mergeCell ref="K19:K20"/>
    <mergeCell ref="L7:L10"/>
    <mergeCell ref="L11:L13"/>
    <mergeCell ref="L14:L20"/>
    <mergeCell ref="M7:M8"/>
    <mergeCell ref="M9:M10"/>
    <mergeCell ref="M11:M12"/>
    <mergeCell ref="M13:M14"/>
    <mergeCell ref="M15:M16"/>
    <mergeCell ref="M17:M18"/>
    <mergeCell ref="M19:M20"/>
    <mergeCell ref="M24:M25"/>
    <mergeCell ref="N7:N8"/>
    <mergeCell ref="N9:N10"/>
    <mergeCell ref="N11:N12"/>
    <mergeCell ref="N13:N14"/>
    <mergeCell ref="N15:N16"/>
    <mergeCell ref="N17:N18"/>
    <mergeCell ref="N19:N20"/>
    <mergeCell ref="O7:O8"/>
    <mergeCell ref="O9:O10"/>
    <mergeCell ref="O11:O12"/>
    <mergeCell ref="O13:O14"/>
    <mergeCell ref="O15:O16"/>
    <mergeCell ref="O17:O18"/>
    <mergeCell ref="O19:O20"/>
    <mergeCell ref="P7:P8"/>
    <mergeCell ref="P9:P10"/>
    <mergeCell ref="P11:P12"/>
    <mergeCell ref="P13:P14"/>
    <mergeCell ref="P15:P16"/>
    <mergeCell ref="P17:P18"/>
    <mergeCell ref="P19:P20"/>
    <mergeCell ref="Q7:Q8"/>
    <mergeCell ref="Q9:Q10"/>
    <mergeCell ref="Q11:Q12"/>
    <mergeCell ref="Q13:Q14"/>
    <mergeCell ref="Q15:Q16"/>
    <mergeCell ref="Q17:Q18"/>
    <mergeCell ref="Q19:Q20"/>
    <mergeCell ref="R7:R8"/>
    <mergeCell ref="R9:R10"/>
    <mergeCell ref="R11:R12"/>
    <mergeCell ref="R13:R14"/>
    <mergeCell ref="R15:R16"/>
    <mergeCell ref="R17:R18"/>
    <mergeCell ref="R19:R20"/>
    <mergeCell ref="S7:S8"/>
    <mergeCell ref="S9:S10"/>
    <mergeCell ref="S11:S12"/>
    <mergeCell ref="S13:S14"/>
    <mergeCell ref="S15:S16"/>
    <mergeCell ref="S17:S18"/>
    <mergeCell ref="S19:S20"/>
    <mergeCell ref="T7:T8"/>
    <mergeCell ref="T9:T10"/>
    <mergeCell ref="T11:T12"/>
    <mergeCell ref="T13:T14"/>
    <mergeCell ref="T15:T16"/>
    <mergeCell ref="T17:T18"/>
    <mergeCell ref="T19:T20"/>
    <mergeCell ref="U7:U8"/>
    <mergeCell ref="U9:U10"/>
    <mergeCell ref="U11:U12"/>
    <mergeCell ref="U13:U14"/>
    <mergeCell ref="U15:U16"/>
    <mergeCell ref="U17:U18"/>
    <mergeCell ref="U19:U20"/>
    <mergeCell ref="V7:V20"/>
    <mergeCell ref="C7:E8"/>
    <mergeCell ref="F7:H8"/>
    <mergeCell ref="I7:K8"/>
    <mergeCell ref="C9:E10"/>
    <mergeCell ref="F9:H10"/>
    <mergeCell ref="I9:K10"/>
    <mergeCell ref="B22:C23"/>
    <mergeCell ref="M22:O23"/>
    <mergeCell ref="C24:F25"/>
  </mergeCells>
  <pageMargins left="0.393055555555556" right="0.393055555555556" top="0.751388888888889" bottom="0.393055555555556" header="0.298611111111111" footer="0.298611111111111"/>
  <pageSetup paperSize="8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郑宝劲</cp:lastModifiedBy>
  <dcterms:created xsi:type="dcterms:W3CDTF">2022-08-12T01:54:00Z</dcterms:created>
  <dcterms:modified xsi:type="dcterms:W3CDTF">2023-06-16T08:18:14Z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58A3AE905B6B4BE5A2054C1F43C571AD</vt:lpwstr>
  </property>
  <property fmtid="{D5CDD505-2E9C-101B-9397-08002B2CF9AE}" pid="3" name="KSOProductBuildVer">
    <vt:lpwstr>2052-11.8.2.11718</vt:lpwstr>
  </property>
</Properties>
</file>