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16" r:id="rId1"/>
  </sheets>
  <definedNames>
    <definedName name="_xlnm._FilterDatabase" localSheetId="0" hidden="1">明细表!$A$5:$AC$48</definedName>
  </definedNames>
  <calcPr calcId="144525"/>
</workbook>
</file>

<file path=xl/comments1.xml><?xml version="1.0" encoding="utf-8"?>
<comments xmlns="http://schemas.openxmlformats.org/spreadsheetml/2006/main">
  <authors>
    <author>kimi</author>
  </authors>
  <commentList>
    <comment ref="L40" authorId="0">
      <text>
        <r>
          <rPr>
            <b/>
            <sz val="9"/>
            <rFont val="宋体"/>
            <charset val="134"/>
          </rPr>
          <t>kimi:</t>
        </r>
        <r>
          <rPr>
            <sz val="9"/>
            <rFont val="宋体"/>
            <charset val="134"/>
          </rPr>
          <t xml:space="preserve">
1-8月1914基本生活，照料护理690，没差额</t>
        </r>
      </text>
    </comment>
    <comment ref="Z40" authorId="0">
      <text>
        <r>
          <rPr>
            <b/>
            <sz val="9"/>
            <rFont val="宋体"/>
            <charset val="134"/>
          </rPr>
          <t>kimi:</t>
        </r>
        <r>
          <rPr>
            <sz val="9"/>
            <rFont val="宋体"/>
            <charset val="134"/>
          </rPr>
          <t xml:space="preserve">
1914基本生活，1-8月照料护理690,没差额，9月起照料护理46
</t>
        </r>
      </text>
    </comment>
    <comment ref="L42" authorId="0">
      <text>
        <r>
          <rPr>
            <b/>
            <sz val="9"/>
            <rFont val="宋体"/>
            <charset val="134"/>
          </rPr>
          <t>kimi:</t>
        </r>
        <r>
          <rPr>
            <sz val="9"/>
            <rFont val="宋体"/>
            <charset val="134"/>
          </rPr>
          <t xml:space="preserve">
1-2月非低保低收</t>
        </r>
      </text>
    </comment>
    <comment ref="M45" authorId="0">
      <text>
        <r>
          <rPr>
            <b/>
            <sz val="9"/>
            <rFont val="宋体"/>
            <charset val="134"/>
          </rPr>
          <t>kimi:</t>
        </r>
        <r>
          <rPr>
            <sz val="9"/>
            <rFont val="宋体"/>
            <charset val="134"/>
          </rPr>
          <t xml:space="preserve">
2月取消特困</t>
        </r>
      </text>
    </comment>
    <comment ref="Q45" authorId="0">
      <text>
        <r>
          <rPr>
            <b/>
            <sz val="9"/>
            <rFont val="宋体"/>
            <charset val="134"/>
          </rPr>
          <t>kimi:</t>
        </r>
        <r>
          <rPr>
            <sz val="9"/>
            <rFont val="宋体"/>
            <charset val="134"/>
          </rPr>
          <t xml:space="preserve">
5月停低保，6月转特困
</t>
        </r>
      </text>
    </comment>
    <comment ref="Q46" authorId="0">
      <text>
        <r>
          <rPr>
            <b/>
            <sz val="9"/>
            <rFont val="宋体"/>
            <charset val="134"/>
          </rPr>
          <t>kimi:</t>
        </r>
        <r>
          <rPr>
            <sz val="9"/>
            <rFont val="宋体"/>
            <charset val="134"/>
          </rPr>
          <t xml:space="preserve">
6月后非低保低收</t>
        </r>
      </text>
    </comment>
  </commentList>
</comments>
</file>

<file path=xl/sharedStrings.xml><?xml version="1.0" encoding="utf-8"?>
<sst xmlns="http://schemas.openxmlformats.org/spreadsheetml/2006/main" count="607" uniqueCount="151">
  <si>
    <t>白云区2022年户籍特殊困难老人入住养老机构资助明细表</t>
  </si>
  <si>
    <t>单位名称：广州市白云区民政局（盖章）</t>
  </si>
  <si>
    <t>序号</t>
  </si>
  <si>
    <t>姓名</t>
  </si>
  <si>
    <t>身体状况</t>
  </si>
  <si>
    <t>身份类型</t>
  </si>
  <si>
    <t>户籍地址</t>
  </si>
  <si>
    <t>入住敬老院时间</t>
  </si>
  <si>
    <t>2022年申请资助月份，打“√”</t>
  </si>
  <si>
    <t>2022年资助月数</t>
  </si>
  <si>
    <t>每月应收费用</t>
  </si>
  <si>
    <t>每月实收费用</t>
  </si>
  <si>
    <t>每月差额费用</t>
  </si>
  <si>
    <t>申请区财政资助费用</t>
  </si>
  <si>
    <t>备注</t>
  </si>
  <si>
    <t>轻度失能</t>
  </si>
  <si>
    <t>中度失能</t>
  </si>
  <si>
    <t>重度失能</t>
  </si>
  <si>
    <t>城镇特困</t>
  </si>
  <si>
    <t>农村特困</t>
  </si>
  <si>
    <t>低保</t>
  </si>
  <si>
    <t>低收入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</si>
  <si>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</si>
  <si>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</si>
  <si>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</si>
  <si>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</si>
  <si>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</si>
  <si>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</si>
  <si>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</si>
  <si>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</si>
  <si>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</si>
  <si>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</si>
  <si>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</si>
  <si>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</si>
  <si>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谭转好</t>
  </si>
  <si>
    <t>√</t>
  </si>
  <si>
    <t>广州市白云区鹤岗华榕街禹东巷17号</t>
  </si>
  <si>
    <t>2008.8.21</t>
  </si>
  <si>
    <t>沈日光</t>
  </si>
  <si>
    <t>广州市白云水沥兴和西三巷6号</t>
  </si>
  <si>
    <t>1998.10.1</t>
  </si>
  <si>
    <t>李湛培</t>
  </si>
  <si>
    <t>广州市白云区双岗五和一巷25号</t>
  </si>
  <si>
    <t>2010.7.1</t>
  </si>
  <si>
    <t>钟柏钱</t>
  </si>
  <si>
    <t>广州市白云区双岗广合十五巷3号</t>
  </si>
  <si>
    <t>2000.4.1</t>
  </si>
  <si>
    <t>梁从起</t>
  </si>
  <si>
    <t>广州市白云区大龙头东街12号</t>
  </si>
  <si>
    <t>冯桂间</t>
  </si>
  <si>
    <t>广州市白云区勤星东街一巷7号</t>
  </si>
  <si>
    <t>2016.11.1</t>
  </si>
  <si>
    <t>钟柏伦</t>
  </si>
  <si>
    <t>2020.8.1</t>
  </si>
  <si>
    <t>姚桂业</t>
  </si>
  <si>
    <t>广州市白云区何㘵姚家七巷4号</t>
  </si>
  <si>
    <t>2020.11.1</t>
  </si>
  <si>
    <t>王永焯</t>
  </si>
  <si>
    <t>广州市白云区蓼江南街十二巷14号</t>
  </si>
  <si>
    <t>2014.10.1</t>
  </si>
  <si>
    <t>劳志钧</t>
  </si>
  <si>
    <t>广州市白云区江村劳家东一巷25号</t>
  </si>
  <si>
    <t>2020.5.1</t>
  </si>
  <si>
    <t>谭美金</t>
  </si>
  <si>
    <t>广州市白云区江高镇茅山村新南街24号</t>
  </si>
  <si>
    <t>2021.8.23</t>
  </si>
  <si>
    <t>欧阳少华</t>
  </si>
  <si>
    <t>广州市白云区江高镇东风新街3号103房</t>
  </si>
  <si>
    <t>2021.12.3</t>
  </si>
  <si>
    <t>刘业芳</t>
  </si>
  <si>
    <t>广州市白云区沙龙三房北街四巷3号</t>
  </si>
  <si>
    <t>2020.12.1</t>
  </si>
  <si>
    <t>每月差额费用实际为3186元，超出农村特困人员标准每人每月1914元，按不超过农村特困供养标准计算差额。</t>
  </si>
  <si>
    <t>陈燕玲</t>
  </si>
  <si>
    <t>广州市白云区东风路新街7号105房</t>
  </si>
  <si>
    <t>2002.4.9</t>
  </si>
  <si>
    <t>每月差额费用实际为4086元，超出农村特困人员标准每人每月1914元，按不超过农村特困供养标准计算差额。</t>
  </si>
  <si>
    <t>叶丽娟</t>
  </si>
  <si>
    <t>广州市白云区江高镇大田海口南街2号</t>
  </si>
  <si>
    <t>2016.3.26</t>
  </si>
  <si>
    <t>刘昭群</t>
  </si>
  <si>
    <t>广州市白云区五丰西社街三巷4号</t>
  </si>
  <si>
    <t>2016.7.13</t>
  </si>
  <si>
    <t>每月差额费用实际为2186元，超出农村特困人员标准每人每月1914元，按不超过农村特困供养标准计算差额。</t>
  </si>
  <si>
    <t>黄沛添</t>
  </si>
  <si>
    <t>广州市白云区江高镇茅山村上元六巷3号</t>
  </si>
  <si>
    <t>姚镇海</t>
  </si>
  <si>
    <t>广州市白云区何埗姚家七巷8号</t>
  </si>
  <si>
    <t>2021.9.10</t>
  </si>
  <si>
    <t>黄桂娟</t>
  </si>
  <si>
    <t>广州市白云区江高镇大龙头千北七巷11号</t>
  </si>
  <si>
    <t>2021.11.17</t>
  </si>
  <si>
    <t>苏冠洪</t>
  </si>
  <si>
    <t>广州市白云区长岗新埠北五巷9号</t>
  </si>
  <si>
    <t>2022.4.18</t>
  </si>
  <si>
    <t>周赛珍</t>
  </si>
  <si>
    <t>广州市白云区江高镇大岭村松元街34号</t>
  </si>
  <si>
    <t>2022.4.28</t>
  </si>
  <si>
    <t>欧阳少英</t>
  </si>
  <si>
    <t>广州市白云区江高镇松岗街三巷52号104号房</t>
  </si>
  <si>
    <t>2022.6.6</t>
  </si>
  <si>
    <t>胡卓容</t>
  </si>
  <si>
    <t>广州市白云区大岭南昌街七巷13号</t>
  </si>
  <si>
    <t>2022.10.13</t>
  </si>
  <si>
    <t>江浩添</t>
  </si>
  <si>
    <t>广州市白云区江村贤兴五巷24号</t>
  </si>
  <si>
    <t>黄少欢</t>
  </si>
  <si>
    <t>2022.12.10</t>
  </si>
  <si>
    <t>宋志芳</t>
  </si>
  <si>
    <t>广州市白云区东平东风西路宋屋街28号</t>
  </si>
  <si>
    <t>每月差额费用实际为1988元，超出农村特困人员标准每人每月1914元，按不超过农村特困供养标准计算差额。</t>
  </si>
  <si>
    <t>江高镇小计</t>
  </si>
  <si>
    <t>江汝英</t>
  </si>
  <si>
    <t>广州市白云区人和镇镇湖江屋街三巷11号</t>
  </si>
  <si>
    <t>2018.5.23</t>
  </si>
  <si>
    <t>林秋琼</t>
  </si>
  <si>
    <t>广州市白云区横沥西街三巷15号</t>
  </si>
  <si>
    <t>2015.3.27</t>
  </si>
  <si>
    <t>谢翠银</t>
  </si>
  <si>
    <t>广州市白云区南方永隆东街十八巷2号</t>
  </si>
  <si>
    <t>2017.11.9</t>
  </si>
  <si>
    <t>人和镇小计</t>
  </si>
  <si>
    <t>董锡沂</t>
  </si>
  <si>
    <t>广州市白云区梅田康宁街4号</t>
  </si>
  <si>
    <t>2001.7.25</t>
  </si>
  <si>
    <t>2022年1-8月基本生活1914元/月，照料护理690元/月，没差额。2022年9至12月基本生活1914元/月，照料护理46元/月，产生差额。</t>
  </si>
  <si>
    <t>郭来英</t>
  </si>
  <si>
    <t>广州市白云区陈洞秋风街北巷14号</t>
  </si>
  <si>
    <t>2008.1.1</t>
  </si>
  <si>
    <t>董达文</t>
  </si>
  <si>
    <t>广州市白云区梅田联兴路1号</t>
  </si>
  <si>
    <t>1998.8.1</t>
  </si>
  <si>
    <t>2022年1-2月非低保身份，不符合条件享受资助</t>
  </si>
  <si>
    <t>曾凡会</t>
  </si>
  <si>
    <t>广州市白云区龙岗北苑街22号</t>
  </si>
  <si>
    <t>2021.1.26</t>
  </si>
  <si>
    <t>曾祥盛</t>
  </si>
  <si>
    <t>广州市白云区龙岗大岭头大岭南二巷11号</t>
  </si>
  <si>
    <t>2018.4.18</t>
  </si>
  <si>
    <t>郭桂卿</t>
  </si>
  <si>
    <t>广州市白云区马洞迎安街九巷3号</t>
  </si>
  <si>
    <t>2001.2.1</t>
  </si>
  <si>
    <t>2022年1、6至12月为特困身份，生活补贴1914元/月，另外1、6至10月照料护理690元/月，11、12月照料护理1380元/月，1、6至12月没差额。2022年2、5月非特困低保身份，不符合条件享受资助。2022年3、4月为低保身份，产生差额。</t>
  </si>
  <si>
    <t>曾新兰</t>
  </si>
  <si>
    <t>广州市白云区钟落潭福龙南西五巷17号</t>
  </si>
  <si>
    <t>2014.7.15</t>
  </si>
  <si>
    <t xml:space="preserve"> </t>
  </si>
  <si>
    <t>2022年6-12月非低保身份，不符合条件享受资助。2022年1-5月为低保身份，每月差额费用实际为1954元，超出特困人员标准每人每月1914元，按不超过特困人员供养标准计算差额。</t>
  </si>
  <si>
    <t>钟落潭镇小计</t>
  </si>
  <si>
    <t>合计</t>
  </si>
  <si>
    <t>注：2022年城乡低保标准每人每月1196元，城乡特困人员基本生活标准每人每月1914元。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</si>
</sst>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2"/>
      <name val="宋体"/>
      <charset val="134"/>
    </font>
    <font>
      <b/>
      <sz val="20"/>
      <name val="宋体"/>
      <charset val="134"/>
    </font>
    <font>
      <b/>
      <sz val="2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9"/>
      <name val="微软雅黑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62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53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b/>
      <sz val="11"/>
      <color indexed="54"/>
      <name val="宋体"/>
      <charset val="134"/>
    </font>
    <font>
      <sz val="10"/>
      <name val="Arial"/>
      <charset val="0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9" fillId="11" borderId="11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 applyFont="1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3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8" fillId="0" borderId="1" xfId="32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9月五保户发放金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2_31" xfId="51"/>
  </cellStyles>
  <dxfs count="2"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AC50"/>
  <sheetViews>
    <sheetView tabSelected="1" zoomScale="80" zoomScaleNormal="80" workbookViewId="0">
      <selection activeCell="G29" sqref="G29"/>
    </sheetView>
  </sheetViews>
  <sheetFormatPr defaultColWidth="9" defaultRowHeight="14.25"/>
  <cols>
    <col min="1" max="1" width="5.375" style="2" customWidth="1"/>
    <col min="2" max="2" width="8.90833333333333" style="2" customWidth="1"/>
    <col min="3" max="3" width="6.375" style="1" customWidth="1"/>
    <col min="4" max="4" width="6.625" style="1" customWidth="1"/>
    <col min="5" max="5" width="5.875" style="1" customWidth="1"/>
    <col min="6" max="6" width="6.375" style="1" customWidth="1"/>
    <col min="7" max="7" width="6" style="1" customWidth="1"/>
    <col min="8" max="8" width="6.25" style="1" customWidth="1"/>
    <col min="9" max="9" width="6.875" style="1" customWidth="1"/>
    <col min="10" max="10" width="39.3666666666667" style="1" customWidth="1"/>
    <col min="11" max="11" width="12.375" style="1" customWidth="1"/>
    <col min="12" max="23" width="7.625" style="1" customWidth="1"/>
    <col min="24" max="28" width="9" style="1"/>
    <col min="29" max="29" width="83.4333333333333" style="3" customWidth="1"/>
    <col min="30" max="16384" width="9" style="1"/>
  </cols>
  <sheetData>
    <row r="2" ht="25.5" spans="1:29">
      <c r="A2" s="4" t="s">
        <v>0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33"/>
    </row>
    <row r="3" ht="24" customHeight="1" spans="1:29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32"/>
      <c r="Y3" s="32"/>
      <c r="Z3" s="32"/>
      <c r="AA3" s="32"/>
      <c r="AB3" s="32"/>
      <c r="AC3" s="34"/>
    </row>
    <row r="4" spans="1:29">
      <c r="A4" s="9" t="s">
        <v>2</v>
      </c>
      <c r="B4" s="9" t="s">
        <v>3</v>
      </c>
      <c r="C4" s="10" t="s">
        <v>4</v>
      </c>
      <c r="D4" s="10"/>
      <c r="E4" s="10"/>
      <c r="F4" s="10" t="s">
        <v>5</v>
      </c>
      <c r="G4" s="10"/>
      <c r="H4" s="10"/>
      <c r="I4" s="10"/>
      <c r="J4" s="10" t="s">
        <v>6</v>
      </c>
      <c r="K4" s="10" t="s">
        <v>7</v>
      </c>
      <c r="L4" s="10" t="s">
        <v>8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 t="s">
        <v>9</v>
      </c>
      <c r="Y4" s="10" t="s">
        <v>10</v>
      </c>
      <c r="Z4" s="10" t="s">
        <v>11</v>
      </c>
      <c r="AA4" s="10" t="s">
        <v>12</v>
      </c>
      <c r="AB4" s="10" t="s">
        <v>13</v>
      </c>
      <c r="AC4" s="35" t="s">
        <v>14</v>
      </c>
    </row>
    <row r="5" ht="27" spans="1:29">
      <c r="A5" s="9"/>
      <c r="B5" s="9"/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/>
      <c r="K5" s="10"/>
      <c r="L5" s="10" t="s">
        <v>22</v>
      </c>
      <c r="M5" s="10" t="s">
        <v>23</v>
      </c>
      <c r="N5" s="10" t="s">
        <v>24</v>
      </c>
      <c r="O5" s="10" t="s">
        <v>25</v>
      </c>
      <c r="P5" s="10" t="s">
        <v>26</v>
      </c>
      <c r="Q5" s="10" t="s">
        <v>27</v>
      </c>
      <c r="R5" s="10" t="s">
        <v>28</v>
      </c>
      <c r="S5" s="10" t="s">
        <v>29</v>
      </c>
      <c r="T5" s="10" t="s">
        <v>30</v>
      </c>
      <c r="U5" s="10" t="s">
        <v>31</v>
      </c>
      <c r="V5" s="10" t="s">
        <v>32</v>
      </c>
      <c r="W5" s="10" t="s">
        <v>33</v>
      </c>
      <c r="X5" s="10"/>
      <c r="Y5" s="10"/>
      <c r="Z5" s="10"/>
      <c r="AA5" s="10"/>
      <c r="AB5" s="10"/>
      <c r="AC5" s="35"/>
    </row>
    <row r="6" s="1" customFormat="1" ht="24" customHeight="1" spans="1:29">
      <c r="A6" s="11">
        <v>1</v>
      </c>
      <c r="B6" s="12" t="s">
        <v>34</v>
      </c>
      <c r="C6" s="11"/>
      <c r="D6" s="11" t="s">
        <v>35</v>
      </c>
      <c r="E6" s="11"/>
      <c r="F6" s="11"/>
      <c r="G6" s="11" t="s">
        <v>35</v>
      </c>
      <c r="H6" s="11"/>
      <c r="I6" s="11"/>
      <c r="J6" s="24" t="s">
        <v>36</v>
      </c>
      <c r="K6" s="25" t="s">
        <v>37</v>
      </c>
      <c r="L6" s="11" t="s">
        <v>35</v>
      </c>
      <c r="M6" s="11" t="s">
        <v>35</v>
      </c>
      <c r="N6" s="11" t="s">
        <v>35</v>
      </c>
      <c r="O6" s="11" t="s">
        <v>35</v>
      </c>
      <c r="P6" s="11" t="s">
        <v>35</v>
      </c>
      <c r="Q6" s="11" t="s">
        <v>35</v>
      </c>
      <c r="R6" s="11" t="s">
        <v>35</v>
      </c>
      <c r="S6" s="11" t="s">
        <v>35</v>
      </c>
      <c r="T6" s="11" t="s">
        <v>35</v>
      </c>
      <c r="U6" s="11" t="s">
        <v>35</v>
      </c>
      <c r="V6" s="11" t="s">
        <v>35</v>
      </c>
      <c r="W6" s="11" t="s">
        <v>35</v>
      </c>
      <c r="X6" s="11">
        <f t="shared" ref="X6:X31" si="0">COUNTA(L6:W6)</f>
        <v>12</v>
      </c>
      <c r="Y6" s="11">
        <v>3382</v>
      </c>
      <c r="Z6" s="11">
        <v>2604</v>
      </c>
      <c r="AA6" s="11">
        <f t="shared" ref="AA6:AA18" si="1">Y6-Z6</f>
        <v>778</v>
      </c>
      <c r="AB6" s="11">
        <f t="shared" ref="AB6:AB34" si="2">AA6*X6</f>
        <v>9336</v>
      </c>
      <c r="AC6" s="36"/>
    </row>
    <row r="7" s="1" customFormat="1" ht="24" customHeight="1" spans="1:29">
      <c r="A7" s="11">
        <v>2</v>
      </c>
      <c r="B7" s="12" t="s">
        <v>38</v>
      </c>
      <c r="C7" s="11"/>
      <c r="D7" s="11" t="s">
        <v>35</v>
      </c>
      <c r="E7" s="11"/>
      <c r="F7" s="11"/>
      <c r="G7" s="11" t="s">
        <v>35</v>
      </c>
      <c r="H7" s="11"/>
      <c r="I7" s="11"/>
      <c r="J7" s="24" t="s">
        <v>39</v>
      </c>
      <c r="K7" s="25" t="s">
        <v>40</v>
      </c>
      <c r="L7" s="11" t="s">
        <v>35</v>
      </c>
      <c r="M7" s="11" t="s">
        <v>35</v>
      </c>
      <c r="N7" s="11" t="s">
        <v>35</v>
      </c>
      <c r="O7" s="11" t="s">
        <v>35</v>
      </c>
      <c r="P7" s="11" t="s">
        <v>35</v>
      </c>
      <c r="Q7" s="11" t="s">
        <v>35</v>
      </c>
      <c r="R7" s="11" t="s">
        <v>35</v>
      </c>
      <c r="S7" s="11" t="s">
        <v>35</v>
      </c>
      <c r="T7" s="11" t="s">
        <v>35</v>
      </c>
      <c r="U7" s="11" t="s">
        <v>35</v>
      </c>
      <c r="V7" s="11"/>
      <c r="W7" s="11"/>
      <c r="X7" s="11">
        <f t="shared" si="0"/>
        <v>10</v>
      </c>
      <c r="Y7" s="11">
        <v>3382</v>
      </c>
      <c r="Z7" s="11">
        <v>2604</v>
      </c>
      <c r="AA7" s="11">
        <f t="shared" si="1"/>
        <v>778</v>
      </c>
      <c r="AB7" s="11">
        <f t="shared" si="2"/>
        <v>7780</v>
      </c>
      <c r="AC7" s="37"/>
    </row>
    <row r="8" s="1" customFormat="1" ht="24" customHeight="1" spans="1:29">
      <c r="A8" s="11">
        <v>3</v>
      </c>
      <c r="B8" s="12" t="s">
        <v>41</v>
      </c>
      <c r="C8" s="11"/>
      <c r="D8" s="11" t="s">
        <v>35</v>
      </c>
      <c r="E8" s="11"/>
      <c r="F8" s="11"/>
      <c r="G8" s="11" t="s">
        <v>35</v>
      </c>
      <c r="H8" s="11"/>
      <c r="I8" s="11"/>
      <c r="J8" s="24" t="s">
        <v>42</v>
      </c>
      <c r="K8" s="25" t="s">
        <v>43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1" t="s">
        <v>35</v>
      </c>
      <c r="V8" s="11"/>
      <c r="W8" s="11"/>
      <c r="X8" s="11">
        <f t="shared" si="0"/>
        <v>10</v>
      </c>
      <c r="Y8" s="11">
        <v>3382</v>
      </c>
      <c r="Z8" s="11">
        <v>2604</v>
      </c>
      <c r="AA8" s="11">
        <f t="shared" si="1"/>
        <v>778</v>
      </c>
      <c r="AB8" s="11">
        <f t="shared" si="2"/>
        <v>7780</v>
      </c>
      <c r="AC8" s="36"/>
    </row>
    <row r="9" s="1" customFormat="1" ht="24" customHeight="1" spans="1:29">
      <c r="A9" s="11">
        <v>4</v>
      </c>
      <c r="B9" s="12" t="s">
        <v>44</v>
      </c>
      <c r="C9" s="11"/>
      <c r="D9" s="11" t="s">
        <v>35</v>
      </c>
      <c r="E9" s="11"/>
      <c r="F9" s="11"/>
      <c r="G9" s="11" t="s">
        <v>35</v>
      </c>
      <c r="H9" s="11"/>
      <c r="I9" s="11"/>
      <c r="J9" s="24" t="s">
        <v>45</v>
      </c>
      <c r="K9" s="25" t="s">
        <v>46</v>
      </c>
      <c r="L9" s="11" t="s">
        <v>35</v>
      </c>
      <c r="M9" s="11" t="s">
        <v>35</v>
      </c>
      <c r="N9" s="11" t="s">
        <v>35</v>
      </c>
      <c r="O9" s="11" t="s">
        <v>35</v>
      </c>
      <c r="P9" s="11" t="s">
        <v>35</v>
      </c>
      <c r="Q9" s="11" t="s">
        <v>35</v>
      </c>
      <c r="R9" s="11" t="s">
        <v>35</v>
      </c>
      <c r="S9" s="11" t="s">
        <v>35</v>
      </c>
      <c r="T9" s="11" t="s">
        <v>35</v>
      </c>
      <c r="U9" s="11" t="s">
        <v>35</v>
      </c>
      <c r="V9" s="11" t="s">
        <v>35</v>
      </c>
      <c r="W9" s="11" t="s">
        <v>35</v>
      </c>
      <c r="X9" s="11">
        <f t="shared" si="0"/>
        <v>12</v>
      </c>
      <c r="Y9" s="11">
        <v>3382</v>
      </c>
      <c r="Z9" s="11">
        <v>2604</v>
      </c>
      <c r="AA9" s="11">
        <f t="shared" si="1"/>
        <v>778</v>
      </c>
      <c r="AB9" s="11">
        <f t="shared" si="2"/>
        <v>9336</v>
      </c>
      <c r="AC9" s="38"/>
    </row>
    <row r="10" s="1" customFormat="1" ht="24" customHeight="1" spans="1:29">
      <c r="A10" s="11">
        <v>5</v>
      </c>
      <c r="B10" s="12" t="s">
        <v>47</v>
      </c>
      <c r="C10" s="11"/>
      <c r="D10" s="11" t="s">
        <v>35</v>
      </c>
      <c r="E10" s="11"/>
      <c r="F10" s="11"/>
      <c r="G10" s="11" t="s">
        <v>35</v>
      </c>
      <c r="H10" s="11"/>
      <c r="I10" s="11"/>
      <c r="J10" s="24" t="s">
        <v>48</v>
      </c>
      <c r="K10" s="25" t="s">
        <v>46</v>
      </c>
      <c r="L10" s="11" t="s">
        <v>35</v>
      </c>
      <c r="M10" s="11" t="s">
        <v>35</v>
      </c>
      <c r="N10" s="11" t="s">
        <v>35</v>
      </c>
      <c r="O10" s="11" t="s">
        <v>35</v>
      </c>
      <c r="P10" s="11" t="s">
        <v>35</v>
      </c>
      <c r="Q10" s="11" t="s">
        <v>35</v>
      </c>
      <c r="R10" s="11" t="s">
        <v>35</v>
      </c>
      <c r="S10" s="11" t="s">
        <v>35</v>
      </c>
      <c r="T10" s="11" t="s">
        <v>35</v>
      </c>
      <c r="U10" s="11" t="s">
        <v>35</v>
      </c>
      <c r="V10" s="11" t="s">
        <v>35</v>
      </c>
      <c r="W10" s="11" t="s">
        <v>35</v>
      </c>
      <c r="X10" s="11">
        <f t="shared" si="0"/>
        <v>12</v>
      </c>
      <c r="Y10" s="11">
        <v>3382</v>
      </c>
      <c r="Z10" s="11">
        <v>2604</v>
      </c>
      <c r="AA10" s="11">
        <f t="shared" si="1"/>
        <v>778</v>
      </c>
      <c r="AB10" s="11">
        <f t="shared" si="2"/>
        <v>9336</v>
      </c>
      <c r="AC10" s="36"/>
    </row>
    <row r="11" s="1" customFormat="1" ht="24" customHeight="1" spans="1:29">
      <c r="A11" s="11">
        <v>6</v>
      </c>
      <c r="B11" s="12" t="s">
        <v>49</v>
      </c>
      <c r="C11" s="11"/>
      <c r="D11" s="11"/>
      <c r="E11" s="11" t="s">
        <v>35</v>
      </c>
      <c r="F11" s="11"/>
      <c r="G11" s="11" t="s">
        <v>35</v>
      </c>
      <c r="H11" s="11"/>
      <c r="I11" s="11"/>
      <c r="J11" s="24" t="s">
        <v>50</v>
      </c>
      <c r="K11" s="25" t="s">
        <v>51</v>
      </c>
      <c r="L11" s="11" t="s">
        <v>35</v>
      </c>
      <c r="M11" s="11" t="s">
        <v>35</v>
      </c>
      <c r="N11" s="11" t="s">
        <v>35</v>
      </c>
      <c r="O11" s="11" t="s">
        <v>35</v>
      </c>
      <c r="P11" s="11" t="s">
        <v>35</v>
      </c>
      <c r="Q11" s="11" t="s">
        <v>35</v>
      </c>
      <c r="R11" s="11" t="s">
        <v>35</v>
      </c>
      <c r="S11" s="11" t="s">
        <v>35</v>
      </c>
      <c r="T11" s="11" t="s">
        <v>35</v>
      </c>
      <c r="U11" s="11" t="s">
        <v>35</v>
      </c>
      <c r="V11" s="11" t="s">
        <v>35</v>
      </c>
      <c r="W11" s="11" t="s">
        <v>35</v>
      </c>
      <c r="X11" s="11">
        <f t="shared" si="0"/>
        <v>12</v>
      </c>
      <c r="Y11" s="11">
        <v>4382</v>
      </c>
      <c r="Z11" s="11">
        <v>3294</v>
      </c>
      <c r="AA11" s="11">
        <f t="shared" si="1"/>
        <v>1088</v>
      </c>
      <c r="AB11" s="11">
        <f t="shared" si="2"/>
        <v>13056</v>
      </c>
      <c r="AC11" s="38"/>
    </row>
    <row r="12" s="1" customFormat="1" ht="24" customHeight="1" spans="1:29">
      <c r="A12" s="11">
        <v>7</v>
      </c>
      <c r="B12" s="12" t="s">
        <v>52</v>
      </c>
      <c r="C12" s="11"/>
      <c r="D12" s="11" t="s">
        <v>35</v>
      </c>
      <c r="E12" s="11"/>
      <c r="F12" s="11"/>
      <c r="G12" s="11" t="s">
        <v>35</v>
      </c>
      <c r="H12" s="11"/>
      <c r="I12" s="11"/>
      <c r="J12" s="24" t="s">
        <v>45</v>
      </c>
      <c r="K12" s="25" t="s">
        <v>53</v>
      </c>
      <c r="L12" s="11" t="s">
        <v>35</v>
      </c>
      <c r="M12" s="11" t="s">
        <v>35</v>
      </c>
      <c r="N12" s="11" t="s">
        <v>35</v>
      </c>
      <c r="O12" s="11" t="s">
        <v>35</v>
      </c>
      <c r="P12" s="11" t="s">
        <v>35</v>
      </c>
      <c r="Q12" s="11" t="s">
        <v>35</v>
      </c>
      <c r="R12" s="11" t="s">
        <v>35</v>
      </c>
      <c r="S12" s="11" t="s">
        <v>35</v>
      </c>
      <c r="T12" s="11" t="s">
        <v>35</v>
      </c>
      <c r="U12" s="11" t="s">
        <v>35</v>
      </c>
      <c r="V12" s="11" t="s">
        <v>35</v>
      </c>
      <c r="W12" s="11" t="s">
        <v>35</v>
      </c>
      <c r="X12" s="11">
        <f t="shared" si="0"/>
        <v>12</v>
      </c>
      <c r="Y12" s="11">
        <v>3382</v>
      </c>
      <c r="Z12" s="11">
        <v>2604</v>
      </c>
      <c r="AA12" s="11">
        <f t="shared" si="1"/>
        <v>778</v>
      </c>
      <c r="AB12" s="11">
        <f t="shared" si="2"/>
        <v>9336</v>
      </c>
      <c r="AC12" s="39"/>
    </row>
    <row r="13" s="1" customFormat="1" ht="24" customHeight="1" spans="1:29">
      <c r="A13" s="11">
        <v>8</v>
      </c>
      <c r="B13" s="12" t="s">
        <v>54</v>
      </c>
      <c r="C13" s="11"/>
      <c r="D13" s="11"/>
      <c r="E13" s="11" t="s">
        <v>35</v>
      </c>
      <c r="F13" s="11"/>
      <c r="G13" s="11" t="s">
        <v>35</v>
      </c>
      <c r="H13" s="11"/>
      <c r="I13" s="11"/>
      <c r="J13" s="24" t="s">
        <v>55</v>
      </c>
      <c r="K13" s="25" t="s">
        <v>56</v>
      </c>
      <c r="L13" s="11" t="s">
        <v>35</v>
      </c>
      <c r="M13" s="11" t="s">
        <v>35</v>
      </c>
      <c r="N13" s="11" t="s">
        <v>35</v>
      </c>
      <c r="O13" s="11" t="s">
        <v>35</v>
      </c>
      <c r="P13" s="11" t="s">
        <v>35</v>
      </c>
      <c r="Q13" s="11" t="s">
        <v>35</v>
      </c>
      <c r="R13" s="11" t="s">
        <v>35</v>
      </c>
      <c r="S13" s="11" t="s">
        <v>35</v>
      </c>
      <c r="T13" s="11" t="s">
        <v>35</v>
      </c>
      <c r="U13" s="11" t="s">
        <v>35</v>
      </c>
      <c r="V13" s="11" t="s">
        <v>35</v>
      </c>
      <c r="W13" s="11" t="s">
        <v>35</v>
      </c>
      <c r="X13" s="11">
        <f t="shared" si="0"/>
        <v>12</v>
      </c>
      <c r="Y13" s="11">
        <v>4382</v>
      </c>
      <c r="Z13" s="11">
        <v>3294</v>
      </c>
      <c r="AA13" s="11">
        <f t="shared" si="1"/>
        <v>1088</v>
      </c>
      <c r="AB13" s="11">
        <f t="shared" si="2"/>
        <v>13056</v>
      </c>
      <c r="AC13" s="39"/>
    </row>
    <row r="14" s="1" customFormat="1" ht="24" customHeight="1" spans="1:29">
      <c r="A14" s="11">
        <v>9</v>
      </c>
      <c r="B14" s="12" t="s">
        <v>57</v>
      </c>
      <c r="C14" s="11"/>
      <c r="D14" s="11" t="s">
        <v>35</v>
      </c>
      <c r="E14" s="11"/>
      <c r="F14" s="11"/>
      <c r="G14" s="11" t="s">
        <v>35</v>
      </c>
      <c r="H14" s="11"/>
      <c r="I14" s="11"/>
      <c r="J14" s="24" t="s">
        <v>58</v>
      </c>
      <c r="K14" s="25" t="s">
        <v>59</v>
      </c>
      <c r="L14" s="11" t="s">
        <v>35</v>
      </c>
      <c r="M14" s="11" t="s">
        <v>35</v>
      </c>
      <c r="N14" s="11" t="s">
        <v>35</v>
      </c>
      <c r="O14" s="11" t="s">
        <v>35</v>
      </c>
      <c r="P14" s="11" t="s">
        <v>35</v>
      </c>
      <c r="Q14" s="11" t="s">
        <v>35</v>
      </c>
      <c r="R14" s="11" t="s">
        <v>35</v>
      </c>
      <c r="S14" s="11" t="s">
        <v>35</v>
      </c>
      <c r="T14" s="11" t="s">
        <v>35</v>
      </c>
      <c r="U14" s="11" t="s">
        <v>35</v>
      </c>
      <c r="V14" s="11" t="s">
        <v>35</v>
      </c>
      <c r="W14" s="11" t="s">
        <v>35</v>
      </c>
      <c r="X14" s="11">
        <f t="shared" si="0"/>
        <v>12</v>
      </c>
      <c r="Y14" s="11">
        <v>3382</v>
      </c>
      <c r="Z14" s="11">
        <v>2604</v>
      </c>
      <c r="AA14" s="11">
        <f t="shared" si="1"/>
        <v>778</v>
      </c>
      <c r="AB14" s="11">
        <f t="shared" si="2"/>
        <v>9336</v>
      </c>
      <c r="AC14" s="36"/>
    </row>
    <row r="15" s="1" customFormat="1" ht="24" customHeight="1" spans="1:29">
      <c r="A15" s="11">
        <v>10</v>
      </c>
      <c r="B15" s="12" t="s">
        <v>60</v>
      </c>
      <c r="C15" s="11"/>
      <c r="D15" s="11" t="s">
        <v>35</v>
      </c>
      <c r="E15" s="11"/>
      <c r="F15" s="11" t="s">
        <v>35</v>
      </c>
      <c r="G15" s="11"/>
      <c r="H15" s="11"/>
      <c r="I15" s="11"/>
      <c r="J15" s="24" t="s">
        <v>61</v>
      </c>
      <c r="K15" s="25" t="s">
        <v>62</v>
      </c>
      <c r="L15" s="11" t="s">
        <v>35</v>
      </c>
      <c r="M15" s="11" t="s">
        <v>35</v>
      </c>
      <c r="N15" s="11" t="s">
        <v>35</v>
      </c>
      <c r="O15" s="11" t="s">
        <v>35</v>
      </c>
      <c r="P15" s="11" t="s">
        <v>35</v>
      </c>
      <c r="Q15" s="11" t="s">
        <v>35</v>
      </c>
      <c r="R15" s="11" t="s">
        <v>35</v>
      </c>
      <c r="S15" s="11" t="s">
        <v>35</v>
      </c>
      <c r="T15" s="11" t="s">
        <v>35</v>
      </c>
      <c r="U15" s="11" t="s">
        <v>35</v>
      </c>
      <c r="V15" s="11" t="s">
        <v>35</v>
      </c>
      <c r="W15" s="11" t="s">
        <v>35</v>
      </c>
      <c r="X15" s="11">
        <f t="shared" si="0"/>
        <v>12</v>
      </c>
      <c r="Y15" s="11">
        <v>3382</v>
      </c>
      <c r="Z15" s="11">
        <v>2604</v>
      </c>
      <c r="AA15" s="11">
        <f t="shared" si="1"/>
        <v>778</v>
      </c>
      <c r="AB15" s="11">
        <f t="shared" si="2"/>
        <v>9336</v>
      </c>
      <c r="AC15" s="37"/>
    </row>
    <row r="16" s="1" customFormat="1" ht="24" customHeight="1" spans="1:29">
      <c r="A16" s="11">
        <v>11</v>
      </c>
      <c r="B16" s="12" t="s">
        <v>63</v>
      </c>
      <c r="C16" s="11"/>
      <c r="D16" s="11"/>
      <c r="E16" s="11" t="s">
        <v>35</v>
      </c>
      <c r="F16" s="11" t="s">
        <v>35</v>
      </c>
      <c r="G16" s="11"/>
      <c r="H16" s="11"/>
      <c r="I16" s="11"/>
      <c r="J16" s="24" t="s">
        <v>64</v>
      </c>
      <c r="K16" s="25" t="s">
        <v>65</v>
      </c>
      <c r="L16" s="11" t="s">
        <v>35</v>
      </c>
      <c r="M16" s="11" t="s">
        <v>35</v>
      </c>
      <c r="N16" s="11" t="s">
        <v>35</v>
      </c>
      <c r="O16" s="11" t="s">
        <v>35</v>
      </c>
      <c r="P16" s="11" t="s">
        <v>35</v>
      </c>
      <c r="Q16" s="11" t="s">
        <v>35</v>
      </c>
      <c r="R16" s="11" t="s">
        <v>35</v>
      </c>
      <c r="S16" s="11" t="s">
        <v>35</v>
      </c>
      <c r="T16" s="11" t="s">
        <v>35</v>
      </c>
      <c r="U16" s="11" t="s">
        <v>35</v>
      </c>
      <c r="V16" s="11" t="s">
        <v>35</v>
      </c>
      <c r="W16" s="11"/>
      <c r="X16" s="11">
        <f t="shared" si="0"/>
        <v>11</v>
      </c>
      <c r="Y16" s="11">
        <v>4382</v>
      </c>
      <c r="Z16" s="11">
        <v>2604</v>
      </c>
      <c r="AA16" s="11">
        <f t="shared" si="1"/>
        <v>1778</v>
      </c>
      <c r="AB16" s="11">
        <f t="shared" si="2"/>
        <v>19558</v>
      </c>
      <c r="AC16" s="39"/>
    </row>
    <row r="17" s="1" customFormat="1" ht="24" customHeight="1" spans="1:29">
      <c r="A17" s="11">
        <v>12</v>
      </c>
      <c r="B17" s="12" t="s">
        <v>63</v>
      </c>
      <c r="C17" s="11"/>
      <c r="D17" s="11"/>
      <c r="E17" s="11" t="s">
        <v>35</v>
      </c>
      <c r="F17" s="11" t="s">
        <v>35</v>
      </c>
      <c r="G17" s="11"/>
      <c r="H17" s="11"/>
      <c r="I17" s="11"/>
      <c r="J17" s="24" t="s">
        <v>64</v>
      </c>
      <c r="K17" s="25" t="s">
        <v>65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 t="s">
        <v>35</v>
      </c>
      <c r="X17" s="11">
        <f t="shared" si="0"/>
        <v>1</v>
      </c>
      <c r="Y17" s="11">
        <v>4382</v>
      </c>
      <c r="Z17" s="11">
        <v>3294</v>
      </c>
      <c r="AA17" s="11">
        <f t="shared" si="1"/>
        <v>1088</v>
      </c>
      <c r="AB17" s="11">
        <f t="shared" si="2"/>
        <v>1088</v>
      </c>
      <c r="AC17" s="39"/>
    </row>
    <row r="18" ht="24" customHeight="1" spans="1:29">
      <c r="A18" s="11">
        <v>13</v>
      </c>
      <c r="B18" s="12" t="s">
        <v>66</v>
      </c>
      <c r="C18" s="11"/>
      <c r="D18" s="11"/>
      <c r="E18" s="11" t="s">
        <v>35</v>
      </c>
      <c r="F18" s="11" t="s">
        <v>35</v>
      </c>
      <c r="G18" s="11"/>
      <c r="H18" s="11"/>
      <c r="I18" s="11"/>
      <c r="J18" s="12" t="s">
        <v>67</v>
      </c>
      <c r="K18" s="25" t="s">
        <v>68</v>
      </c>
      <c r="L18" s="11" t="s">
        <v>35</v>
      </c>
      <c r="M18" s="11" t="s">
        <v>35</v>
      </c>
      <c r="N18" s="11" t="s">
        <v>35</v>
      </c>
      <c r="O18" s="11" t="s">
        <v>35</v>
      </c>
      <c r="P18" s="11" t="s">
        <v>35</v>
      </c>
      <c r="Q18" s="11" t="s">
        <v>35</v>
      </c>
      <c r="R18" s="11" t="s">
        <v>35</v>
      </c>
      <c r="S18" s="11" t="s">
        <v>35</v>
      </c>
      <c r="T18" s="11" t="s">
        <v>35</v>
      </c>
      <c r="U18" s="11" t="s">
        <v>35</v>
      </c>
      <c r="V18" s="11" t="s">
        <v>35</v>
      </c>
      <c r="W18" s="11" t="s">
        <v>35</v>
      </c>
      <c r="X18" s="11">
        <f t="shared" si="0"/>
        <v>12</v>
      </c>
      <c r="Y18" s="11">
        <v>4382</v>
      </c>
      <c r="Z18" s="11">
        <v>3294</v>
      </c>
      <c r="AA18" s="11">
        <f t="shared" si="1"/>
        <v>1088</v>
      </c>
      <c r="AB18" s="11">
        <f t="shared" si="2"/>
        <v>13056</v>
      </c>
      <c r="AC18" s="37"/>
    </row>
    <row r="19" ht="28" customHeight="1" spans="1:29">
      <c r="A19" s="11">
        <v>14</v>
      </c>
      <c r="B19" s="12" t="s">
        <v>69</v>
      </c>
      <c r="C19" s="11"/>
      <c r="D19" s="11"/>
      <c r="E19" s="11" t="s">
        <v>35</v>
      </c>
      <c r="F19" s="13"/>
      <c r="G19" s="11"/>
      <c r="H19" s="11" t="s">
        <v>35</v>
      </c>
      <c r="I19" s="11"/>
      <c r="J19" s="24" t="s">
        <v>70</v>
      </c>
      <c r="K19" s="25" t="s">
        <v>71</v>
      </c>
      <c r="L19" s="11" t="s">
        <v>35</v>
      </c>
      <c r="M19" s="11" t="s">
        <v>35</v>
      </c>
      <c r="N19" s="11" t="s">
        <v>35</v>
      </c>
      <c r="O19" s="11" t="s">
        <v>35</v>
      </c>
      <c r="P19" s="11" t="s">
        <v>35</v>
      </c>
      <c r="Q19" s="11" t="s">
        <v>35</v>
      </c>
      <c r="R19" s="11" t="s">
        <v>35</v>
      </c>
      <c r="S19" s="11" t="s">
        <v>35</v>
      </c>
      <c r="T19" s="11" t="s">
        <v>35</v>
      </c>
      <c r="U19" s="11" t="s">
        <v>35</v>
      </c>
      <c r="V19" s="11" t="s">
        <v>35</v>
      </c>
      <c r="W19" s="11" t="s">
        <v>35</v>
      </c>
      <c r="X19" s="11">
        <f t="shared" si="0"/>
        <v>12</v>
      </c>
      <c r="Y19" s="11">
        <v>4382</v>
      </c>
      <c r="Z19" s="11">
        <v>1196</v>
      </c>
      <c r="AA19" s="11">
        <v>1914</v>
      </c>
      <c r="AB19" s="11">
        <f t="shared" si="2"/>
        <v>22968</v>
      </c>
      <c r="AC19" s="38" t="s">
        <v>72</v>
      </c>
    </row>
    <row r="20" ht="28" customHeight="1" spans="1:29">
      <c r="A20" s="11">
        <v>15</v>
      </c>
      <c r="B20" s="12" t="s">
        <v>73</v>
      </c>
      <c r="C20" s="11"/>
      <c r="D20" s="11"/>
      <c r="E20" s="11" t="s">
        <v>35</v>
      </c>
      <c r="F20" s="13"/>
      <c r="G20" s="11"/>
      <c r="H20" s="11" t="s">
        <v>35</v>
      </c>
      <c r="I20" s="11"/>
      <c r="J20" s="24" t="s">
        <v>74</v>
      </c>
      <c r="K20" s="25" t="s">
        <v>75</v>
      </c>
      <c r="L20" s="11" t="s">
        <v>35</v>
      </c>
      <c r="M20" s="11" t="s">
        <v>35</v>
      </c>
      <c r="N20" s="11" t="s">
        <v>35</v>
      </c>
      <c r="O20" s="11" t="s">
        <v>35</v>
      </c>
      <c r="P20" s="11" t="s">
        <v>35</v>
      </c>
      <c r="Q20" s="11" t="s">
        <v>35</v>
      </c>
      <c r="R20" s="11" t="s">
        <v>35</v>
      </c>
      <c r="S20" s="11" t="s">
        <v>35</v>
      </c>
      <c r="T20" s="11" t="s">
        <v>35</v>
      </c>
      <c r="U20" s="11" t="s">
        <v>35</v>
      </c>
      <c r="V20" s="11" t="s">
        <v>35</v>
      </c>
      <c r="W20" s="11" t="s">
        <v>35</v>
      </c>
      <c r="X20" s="11">
        <f t="shared" si="0"/>
        <v>12</v>
      </c>
      <c r="Y20" s="11">
        <v>5282</v>
      </c>
      <c r="Z20" s="11">
        <v>1196</v>
      </c>
      <c r="AA20" s="11">
        <v>1914</v>
      </c>
      <c r="AB20" s="11">
        <f t="shared" si="2"/>
        <v>22968</v>
      </c>
      <c r="AC20" s="38" t="s">
        <v>76</v>
      </c>
    </row>
    <row r="21" ht="28" customHeight="1" spans="1:29">
      <c r="A21" s="11">
        <v>16</v>
      </c>
      <c r="B21" s="12" t="s">
        <v>77</v>
      </c>
      <c r="C21" s="11"/>
      <c r="D21" s="11"/>
      <c r="E21" s="11" t="s">
        <v>35</v>
      </c>
      <c r="F21" s="13"/>
      <c r="G21" s="11"/>
      <c r="H21" s="11" t="s">
        <v>35</v>
      </c>
      <c r="I21" s="11"/>
      <c r="J21" s="24" t="s">
        <v>78</v>
      </c>
      <c r="K21" s="25" t="s">
        <v>79</v>
      </c>
      <c r="L21" s="11" t="s">
        <v>35</v>
      </c>
      <c r="M21" s="11" t="s">
        <v>35</v>
      </c>
      <c r="N21" s="11" t="s">
        <v>35</v>
      </c>
      <c r="O21" s="11" t="s">
        <v>35</v>
      </c>
      <c r="P21" s="11" t="s">
        <v>35</v>
      </c>
      <c r="Q21" s="11" t="s">
        <v>35</v>
      </c>
      <c r="R21" s="11" t="s">
        <v>35</v>
      </c>
      <c r="S21" s="11" t="s">
        <v>35</v>
      </c>
      <c r="T21" s="11" t="s">
        <v>35</v>
      </c>
      <c r="U21" s="11" t="s">
        <v>35</v>
      </c>
      <c r="V21" s="11" t="s">
        <v>35</v>
      </c>
      <c r="W21" s="11" t="s">
        <v>35</v>
      </c>
      <c r="X21" s="11">
        <f t="shared" si="0"/>
        <v>12</v>
      </c>
      <c r="Y21" s="11">
        <v>4382</v>
      </c>
      <c r="Z21" s="11">
        <v>1196</v>
      </c>
      <c r="AA21" s="11">
        <v>1914</v>
      </c>
      <c r="AB21" s="11">
        <f t="shared" si="2"/>
        <v>22968</v>
      </c>
      <c r="AC21" s="38" t="s">
        <v>72</v>
      </c>
    </row>
    <row r="22" ht="28" customHeight="1" spans="1:29">
      <c r="A22" s="11">
        <v>17</v>
      </c>
      <c r="B22" s="12" t="s">
        <v>80</v>
      </c>
      <c r="C22" s="11"/>
      <c r="D22" s="11" t="s">
        <v>35</v>
      </c>
      <c r="E22" s="11"/>
      <c r="F22" s="13"/>
      <c r="G22" s="11"/>
      <c r="H22" s="11" t="s">
        <v>35</v>
      </c>
      <c r="I22" s="11"/>
      <c r="J22" s="24" t="s">
        <v>81</v>
      </c>
      <c r="K22" s="25" t="s">
        <v>82</v>
      </c>
      <c r="L22" s="11" t="s">
        <v>35</v>
      </c>
      <c r="M22" s="11" t="s">
        <v>35</v>
      </c>
      <c r="N22" s="11" t="s">
        <v>35</v>
      </c>
      <c r="O22" s="11" t="s">
        <v>35</v>
      </c>
      <c r="P22" s="11" t="s">
        <v>35</v>
      </c>
      <c r="Q22" s="11" t="s">
        <v>35</v>
      </c>
      <c r="R22" s="11" t="s">
        <v>35</v>
      </c>
      <c r="S22" s="11" t="s">
        <v>35</v>
      </c>
      <c r="T22" s="11" t="s">
        <v>35</v>
      </c>
      <c r="U22" s="11" t="s">
        <v>35</v>
      </c>
      <c r="V22" s="11" t="s">
        <v>35</v>
      </c>
      <c r="W22" s="11" t="s">
        <v>35</v>
      </c>
      <c r="X22" s="11">
        <f t="shared" si="0"/>
        <v>12</v>
      </c>
      <c r="Y22" s="11">
        <v>3382</v>
      </c>
      <c r="Z22" s="11">
        <v>1196</v>
      </c>
      <c r="AA22" s="11">
        <v>1914</v>
      </c>
      <c r="AB22" s="11">
        <f t="shared" si="2"/>
        <v>22968</v>
      </c>
      <c r="AC22" s="38" t="s">
        <v>83</v>
      </c>
    </row>
    <row r="23" s="1" customFormat="1" ht="28" customHeight="1" spans="1:29">
      <c r="A23" s="11">
        <v>18</v>
      </c>
      <c r="B23" s="12" t="s">
        <v>84</v>
      </c>
      <c r="C23" s="11"/>
      <c r="D23" s="11"/>
      <c r="E23" s="11" t="s">
        <v>35</v>
      </c>
      <c r="F23" s="13"/>
      <c r="G23" s="11"/>
      <c r="H23" s="11" t="s">
        <v>35</v>
      </c>
      <c r="I23" s="11"/>
      <c r="J23" s="24" t="s">
        <v>85</v>
      </c>
      <c r="K23" s="25" t="s">
        <v>65</v>
      </c>
      <c r="L23" s="11" t="s">
        <v>35</v>
      </c>
      <c r="M23" s="11" t="s">
        <v>35</v>
      </c>
      <c r="N23" s="11" t="s">
        <v>35</v>
      </c>
      <c r="O23" s="11" t="s">
        <v>35</v>
      </c>
      <c r="P23" s="11" t="s">
        <v>35</v>
      </c>
      <c r="Q23" s="11" t="s">
        <v>35</v>
      </c>
      <c r="R23" s="11" t="s">
        <v>35</v>
      </c>
      <c r="S23" s="11" t="s">
        <v>35</v>
      </c>
      <c r="T23" s="11" t="s">
        <v>35</v>
      </c>
      <c r="U23" s="11" t="s">
        <v>35</v>
      </c>
      <c r="V23" s="11"/>
      <c r="W23" s="11"/>
      <c r="X23" s="11">
        <f t="shared" si="0"/>
        <v>10</v>
      </c>
      <c r="Y23" s="11">
        <v>5282</v>
      </c>
      <c r="Z23" s="11">
        <v>1196</v>
      </c>
      <c r="AA23" s="11">
        <v>1914</v>
      </c>
      <c r="AB23" s="11">
        <f t="shared" si="2"/>
        <v>19140</v>
      </c>
      <c r="AC23" s="38" t="s">
        <v>76</v>
      </c>
    </row>
    <row r="24" ht="28" customHeight="1" spans="1:29">
      <c r="A24" s="11">
        <v>19</v>
      </c>
      <c r="B24" s="12" t="s">
        <v>86</v>
      </c>
      <c r="C24" s="11"/>
      <c r="D24" s="11" t="s">
        <v>35</v>
      </c>
      <c r="E24" s="13"/>
      <c r="F24" s="11"/>
      <c r="G24" s="11"/>
      <c r="H24" s="11" t="s">
        <v>35</v>
      </c>
      <c r="I24" s="11"/>
      <c r="J24" s="24" t="s">
        <v>87</v>
      </c>
      <c r="K24" s="25" t="s">
        <v>88</v>
      </c>
      <c r="L24" s="11" t="s">
        <v>35</v>
      </c>
      <c r="M24" s="11" t="s">
        <v>35</v>
      </c>
      <c r="N24" s="11" t="s">
        <v>35</v>
      </c>
      <c r="O24" s="11" t="s">
        <v>35</v>
      </c>
      <c r="P24" s="11" t="s">
        <v>35</v>
      </c>
      <c r="Q24" s="11" t="s">
        <v>35</v>
      </c>
      <c r="R24" s="11" t="s">
        <v>35</v>
      </c>
      <c r="S24" s="11" t="s">
        <v>35</v>
      </c>
      <c r="T24" s="11" t="s">
        <v>35</v>
      </c>
      <c r="U24" s="11" t="s">
        <v>35</v>
      </c>
      <c r="V24" s="11"/>
      <c r="W24" s="11"/>
      <c r="X24" s="11">
        <f t="shared" si="0"/>
        <v>10</v>
      </c>
      <c r="Y24" s="11">
        <v>3382</v>
      </c>
      <c r="Z24" s="11">
        <v>1196</v>
      </c>
      <c r="AA24" s="11">
        <v>1914</v>
      </c>
      <c r="AB24" s="11">
        <f t="shared" si="2"/>
        <v>19140</v>
      </c>
      <c r="AC24" s="40" t="s">
        <v>83</v>
      </c>
    </row>
    <row r="25" ht="24" customHeight="1" spans="1:29">
      <c r="A25" s="11">
        <v>20</v>
      </c>
      <c r="B25" s="12" t="s">
        <v>86</v>
      </c>
      <c r="C25" s="11"/>
      <c r="D25" s="11" t="s">
        <v>35</v>
      </c>
      <c r="E25" s="13"/>
      <c r="F25" s="11" t="s">
        <v>35</v>
      </c>
      <c r="G25" s="11"/>
      <c r="H25" s="11"/>
      <c r="I25" s="11"/>
      <c r="J25" s="24" t="s">
        <v>87</v>
      </c>
      <c r="K25" s="25" t="s">
        <v>88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 t="s">
        <v>35</v>
      </c>
      <c r="W25" s="11" t="s">
        <v>35</v>
      </c>
      <c r="X25" s="11">
        <f t="shared" si="0"/>
        <v>2</v>
      </c>
      <c r="Y25" s="11">
        <v>3382</v>
      </c>
      <c r="Z25" s="11">
        <v>2604</v>
      </c>
      <c r="AA25" s="11">
        <f>Y25-Z25</f>
        <v>778</v>
      </c>
      <c r="AB25" s="11">
        <f t="shared" si="2"/>
        <v>1556</v>
      </c>
      <c r="AC25" s="40"/>
    </row>
    <row r="26" ht="28" customHeight="1" spans="1:29">
      <c r="A26" s="11">
        <v>21</v>
      </c>
      <c r="B26" s="12" t="s">
        <v>89</v>
      </c>
      <c r="C26" s="11"/>
      <c r="D26" s="11" t="s">
        <v>35</v>
      </c>
      <c r="E26" s="13"/>
      <c r="F26" s="13"/>
      <c r="G26" s="11"/>
      <c r="H26" s="11" t="s">
        <v>35</v>
      </c>
      <c r="I26" s="11"/>
      <c r="J26" s="26" t="s">
        <v>90</v>
      </c>
      <c r="K26" s="25" t="s">
        <v>91</v>
      </c>
      <c r="L26" s="11" t="s">
        <v>35</v>
      </c>
      <c r="M26" s="11" t="s">
        <v>35</v>
      </c>
      <c r="N26" s="11" t="s">
        <v>35</v>
      </c>
      <c r="O26" s="11" t="s">
        <v>35</v>
      </c>
      <c r="P26" s="11" t="s">
        <v>35</v>
      </c>
      <c r="Q26" s="11" t="s">
        <v>35</v>
      </c>
      <c r="R26" s="11" t="s">
        <v>35</v>
      </c>
      <c r="S26" s="11" t="s">
        <v>35</v>
      </c>
      <c r="T26" s="11" t="s">
        <v>35</v>
      </c>
      <c r="U26" s="11" t="s">
        <v>35</v>
      </c>
      <c r="V26" s="11" t="s">
        <v>35</v>
      </c>
      <c r="W26" s="11" t="s">
        <v>35</v>
      </c>
      <c r="X26" s="11">
        <f t="shared" si="0"/>
        <v>12</v>
      </c>
      <c r="Y26" s="11">
        <v>3382</v>
      </c>
      <c r="Z26" s="11">
        <v>1196</v>
      </c>
      <c r="AA26" s="11">
        <v>1914</v>
      </c>
      <c r="AB26" s="11">
        <f t="shared" si="2"/>
        <v>22968</v>
      </c>
      <c r="AC26" s="40" t="s">
        <v>83</v>
      </c>
    </row>
    <row r="27" ht="28" customHeight="1" spans="1:29">
      <c r="A27" s="11">
        <v>22</v>
      </c>
      <c r="B27" s="12" t="s">
        <v>92</v>
      </c>
      <c r="C27" s="11"/>
      <c r="D27" s="11" t="s">
        <v>35</v>
      </c>
      <c r="E27" s="11"/>
      <c r="F27" s="11"/>
      <c r="G27" s="11"/>
      <c r="H27" s="11" t="s">
        <v>35</v>
      </c>
      <c r="I27" s="11"/>
      <c r="J27" s="24" t="s">
        <v>93</v>
      </c>
      <c r="K27" s="27" t="s">
        <v>94</v>
      </c>
      <c r="L27" s="11"/>
      <c r="M27" s="11"/>
      <c r="N27" s="11"/>
      <c r="O27" s="11"/>
      <c r="P27" s="11" t="s">
        <v>35</v>
      </c>
      <c r="Q27" s="11" t="s">
        <v>35</v>
      </c>
      <c r="R27" s="11" t="s">
        <v>35</v>
      </c>
      <c r="S27" s="11" t="s">
        <v>35</v>
      </c>
      <c r="T27" s="11" t="s">
        <v>35</v>
      </c>
      <c r="U27" s="11" t="s">
        <v>35</v>
      </c>
      <c r="V27" s="11" t="s">
        <v>35</v>
      </c>
      <c r="W27" s="11" t="s">
        <v>35</v>
      </c>
      <c r="X27" s="11">
        <f t="shared" si="0"/>
        <v>8</v>
      </c>
      <c r="Y27" s="11">
        <v>3382</v>
      </c>
      <c r="Z27" s="11">
        <v>1196</v>
      </c>
      <c r="AA27" s="11">
        <v>1914</v>
      </c>
      <c r="AB27" s="11">
        <f t="shared" si="2"/>
        <v>15312</v>
      </c>
      <c r="AC27" s="40" t="s">
        <v>83</v>
      </c>
    </row>
    <row r="28" ht="28" customHeight="1" spans="1:29">
      <c r="A28" s="11">
        <v>23</v>
      </c>
      <c r="B28" s="12" t="s">
        <v>95</v>
      </c>
      <c r="C28" s="11"/>
      <c r="D28" s="11"/>
      <c r="E28" s="11" t="s">
        <v>35</v>
      </c>
      <c r="F28" s="11"/>
      <c r="G28" s="11"/>
      <c r="H28" s="11" t="s">
        <v>35</v>
      </c>
      <c r="I28" s="11"/>
      <c r="J28" s="24" t="s">
        <v>96</v>
      </c>
      <c r="K28" s="27" t="s">
        <v>97</v>
      </c>
      <c r="L28" s="11"/>
      <c r="M28" s="11"/>
      <c r="N28" s="11"/>
      <c r="O28" s="11"/>
      <c r="P28" s="11" t="s">
        <v>35</v>
      </c>
      <c r="Q28" s="11" t="s">
        <v>35</v>
      </c>
      <c r="R28" s="11" t="s">
        <v>35</v>
      </c>
      <c r="S28" s="11" t="s">
        <v>35</v>
      </c>
      <c r="T28" s="11" t="s">
        <v>35</v>
      </c>
      <c r="U28" s="11" t="s">
        <v>35</v>
      </c>
      <c r="V28" s="11" t="s">
        <v>35</v>
      </c>
      <c r="W28" s="11" t="s">
        <v>35</v>
      </c>
      <c r="X28" s="11">
        <f t="shared" si="0"/>
        <v>8</v>
      </c>
      <c r="Y28" s="11">
        <v>5282</v>
      </c>
      <c r="Z28" s="11">
        <v>1196</v>
      </c>
      <c r="AA28" s="11">
        <v>1914</v>
      </c>
      <c r="AB28" s="11">
        <f t="shared" si="2"/>
        <v>15312</v>
      </c>
      <c r="AC28" s="40" t="s">
        <v>76</v>
      </c>
    </row>
    <row r="29" ht="28" customHeight="1" spans="1:29">
      <c r="A29" s="11">
        <v>24</v>
      </c>
      <c r="B29" s="12" t="s">
        <v>98</v>
      </c>
      <c r="C29" s="11"/>
      <c r="D29" s="11" t="s">
        <v>35</v>
      </c>
      <c r="E29" s="11"/>
      <c r="F29" s="11"/>
      <c r="G29" s="11"/>
      <c r="H29" s="11" t="s">
        <v>35</v>
      </c>
      <c r="I29" s="11"/>
      <c r="J29" s="26" t="s">
        <v>99</v>
      </c>
      <c r="K29" s="25" t="s">
        <v>100</v>
      </c>
      <c r="L29" s="11"/>
      <c r="M29" s="11"/>
      <c r="N29" s="11"/>
      <c r="O29" s="11"/>
      <c r="P29" s="11"/>
      <c r="Q29" s="11" t="s">
        <v>35</v>
      </c>
      <c r="R29" s="11" t="s">
        <v>35</v>
      </c>
      <c r="S29" s="11" t="s">
        <v>35</v>
      </c>
      <c r="T29" s="11" t="s">
        <v>35</v>
      </c>
      <c r="U29" s="11" t="s">
        <v>35</v>
      </c>
      <c r="V29" s="11" t="s">
        <v>35</v>
      </c>
      <c r="W29" s="11" t="s">
        <v>35</v>
      </c>
      <c r="X29" s="11">
        <f t="shared" si="0"/>
        <v>7</v>
      </c>
      <c r="Y29" s="11">
        <v>3382</v>
      </c>
      <c r="Z29" s="11">
        <v>1196</v>
      </c>
      <c r="AA29" s="11">
        <v>1914</v>
      </c>
      <c r="AB29" s="11">
        <f t="shared" si="2"/>
        <v>13398</v>
      </c>
      <c r="AC29" s="40" t="s">
        <v>83</v>
      </c>
    </row>
    <row r="30" ht="28" customHeight="1" spans="1:29">
      <c r="A30" s="11">
        <v>25</v>
      </c>
      <c r="B30" s="12" t="s">
        <v>101</v>
      </c>
      <c r="C30" s="11"/>
      <c r="D30" s="11"/>
      <c r="E30" s="11" t="s">
        <v>35</v>
      </c>
      <c r="F30" s="11"/>
      <c r="G30" s="11"/>
      <c r="H30" s="11" t="s">
        <v>35</v>
      </c>
      <c r="I30" s="11"/>
      <c r="J30" s="24" t="s">
        <v>102</v>
      </c>
      <c r="K30" s="25" t="s">
        <v>103</v>
      </c>
      <c r="L30" s="11"/>
      <c r="M30" s="11"/>
      <c r="N30" s="11"/>
      <c r="O30" s="11"/>
      <c r="P30" s="11"/>
      <c r="Q30" s="11"/>
      <c r="R30" s="11"/>
      <c r="S30" s="11"/>
      <c r="T30" s="11"/>
      <c r="U30" s="11" t="s">
        <v>35</v>
      </c>
      <c r="V30" s="11" t="s">
        <v>35</v>
      </c>
      <c r="W30" s="11" t="s">
        <v>35</v>
      </c>
      <c r="X30" s="11">
        <f t="shared" si="0"/>
        <v>3</v>
      </c>
      <c r="Y30" s="11">
        <v>5282</v>
      </c>
      <c r="Z30" s="11">
        <v>1196</v>
      </c>
      <c r="AA30" s="11">
        <v>1914</v>
      </c>
      <c r="AB30" s="11">
        <f t="shared" si="2"/>
        <v>5742</v>
      </c>
      <c r="AC30" s="40" t="s">
        <v>76</v>
      </c>
    </row>
    <row r="31" ht="28" customHeight="1" spans="1:29">
      <c r="A31" s="11">
        <v>26</v>
      </c>
      <c r="B31" s="12" t="s">
        <v>104</v>
      </c>
      <c r="C31" s="11"/>
      <c r="D31" s="11" t="s">
        <v>35</v>
      </c>
      <c r="E31" s="11"/>
      <c r="F31" s="11"/>
      <c r="G31" s="11"/>
      <c r="H31" s="11" t="s">
        <v>35</v>
      </c>
      <c r="I31" s="11"/>
      <c r="J31" s="24" t="s">
        <v>105</v>
      </c>
      <c r="K31" s="25" t="s">
        <v>103</v>
      </c>
      <c r="L31" s="11"/>
      <c r="M31" s="11"/>
      <c r="N31" s="11"/>
      <c r="O31" s="11"/>
      <c r="P31" s="11"/>
      <c r="Q31" s="11"/>
      <c r="R31" s="11"/>
      <c r="S31" s="11"/>
      <c r="T31" s="11"/>
      <c r="U31" s="11" t="s">
        <v>35</v>
      </c>
      <c r="V31" s="11" t="s">
        <v>35</v>
      </c>
      <c r="W31" s="11" t="s">
        <v>35</v>
      </c>
      <c r="X31" s="11">
        <f t="shared" si="0"/>
        <v>3</v>
      </c>
      <c r="Y31" s="11">
        <v>3382</v>
      </c>
      <c r="Z31" s="11">
        <v>1196</v>
      </c>
      <c r="AA31" s="11">
        <v>1914</v>
      </c>
      <c r="AB31" s="11">
        <f t="shared" si="2"/>
        <v>5742</v>
      </c>
      <c r="AC31" s="40" t="s">
        <v>83</v>
      </c>
    </row>
    <row r="32" ht="28" customHeight="1" spans="1:29">
      <c r="A32" s="11">
        <v>27</v>
      </c>
      <c r="B32" s="12" t="s">
        <v>106</v>
      </c>
      <c r="C32" s="11"/>
      <c r="D32" s="11"/>
      <c r="E32" s="11" t="s">
        <v>35</v>
      </c>
      <c r="F32" s="11"/>
      <c r="G32" s="11"/>
      <c r="H32" s="11" t="s">
        <v>35</v>
      </c>
      <c r="I32" s="11"/>
      <c r="J32" s="24" t="s">
        <v>102</v>
      </c>
      <c r="K32" s="25" t="s">
        <v>107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 t="s">
        <v>35</v>
      </c>
      <c r="X32" s="11">
        <v>1</v>
      </c>
      <c r="Y32" s="11">
        <v>5282</v>
      </c>
      <c r="Z32" s="11">
        <v>1196</v>
      </c>
      <c r="AA32" s="11">
        <v>1914</v>
      </c>
      <c r="AB32" s="11">
        <f t="shared" si="2"/>
        <v>1914</v>
      </c>
      <c r="AC32" s="40" t="s">
        <v>76</v>
      </c>
    </row>
    <row r="33" ht="28" customHeight="1" spans="1:29">
      <c r="A33" s="11">
        <v>28</v>
      </c>
      <c r="B33" s="12" t="s">
        <v>108</v>
      </c>
      <c r="C33" s="11"/>
      <c r="D33" s="11"/>
      <c r="E33" s="11" t="s">
        <v>35</v>
      </c>
      <c r="F33" s="11"/>
      <c r="G33" s="11"/>
      <c r="H33" s="11" t="s">
        <v>35</v>
      </c>
      <c r="I33" s="11"/>
      <c r="J33" s="24" t="s">
        <v>109</v>
      </c>
      <c r="K33" s="25" t="s">
        <v>97</v>
      </c>
      <c r="L33" s="11"/>
      <c r="M33" s="11"/>
      <c r="N33" s="11"/>
      <c r="O33" s="11"/>
      <c r="P33" s="11" t="s">
        <v>35</v>
      </c>
      <c r="Q33" s="11" t="s">
        <v>35</v>
      </c>
      <c r="R33" s="11" t="s">
        <v>35</v>
      </c>
      <c r="S33" s="11" t="s">
        <v>35</v>
      </c>
      <c r="T33" s="11" t="s">
        <v>35</v>
      </c>
      <c r="U33" s="11"/>
      <c r="V33" s="11"/>
      <c r="W33" s="11"/>
      <c r="X33" s="11">
        <f>COUNTA(L33:W33)</f>
        <v>5</v>
      </c>
      <c r="Y33" s="11">
        <v>5282</v>
      </c>
      <c r="Z33" s="11">
        <v>1196</v>
      </c>
      <c r="AA33" s="11">
        <v>1914</v>
      </c>
      <c r="AB33" s="11">
        <f t="shared" si="2"/>
        <v>9570</v>
      </c>
      <c r="AC33" s="40" t="s">
        <v>76</v>
      </c>
    </row>
    <row r="34" ht="28" customHeight="1" spans="1:29">
      <c r="A34" s="11">
        <v>29</v>
      </c>
      <c r="B34" s="12" t="s">
        <v>108</v>
      </c>
      <c r="C34" s="11"/>
      <c r="D34" s="11"/>
      <c r="E34" s="11" t="s">
        <v>35</v>
      </c>
      <c r="F34" s="11" t="s">
        <v>35</v>
      </c>
      <c r="G34" s="11"/>
      <c r="H34" s="11"/>
      <c r="I34" s="11"/>
      <c r="J34" s="24" t="s">
        <v>109</v>
      </c>
      <c r="K34" s="25" t="s">
        <v>97</v>
      </c>
      <c r="L34" s="11"/>
      <c r="M34" s="11"/>
      <c r="N34" s="11"/>
      <c r="O34" s="11"/>
      <c r="P34" s="11"/>
      <c r="Q34" s="11"/>
      <c r="R34" s="11"/>
      <c r="S34" s="11"/>
      <c r="T34" s="11"/>
      <c r="U34" s="11" t="s">
        <v>35</v>
      </c>
      <c r="V34" s="11" t="s">
        <v>35</v>
      </c>
      <c r="W34" s="11" t="s">
        <v>35</v>
      </c>
      <c r="X34" s="11">
        <f>COUNTA(L34:W34)</f>
        <v>3</v>
      </c>
      <c r="Y34" s="11">
        <v>5282</v>
      </c>
      <c r="Z34" s="11">
        <v>3294</v>
      </c>
      <c r="AA34" s="11">
        <v>1914</v>
      </c>
      <c r="AB34" s="11">
        <f t="shared" si="2"/>
        <v>5742</v>
      </c>
      <c r="AC34" s="40" t="s">
        <v>110</v>
      </c>
    </row>
    <row r="35" ht="24" customHeight="1" spans="1:29">
      <c r="A35" s="13" t="s">
        <v>111</v>
      </c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6">
        <f>SUM(AB6:AB34)</f>
        <v>358798</v>
      </c>
      <c r="AC35" s="41"/>
    </row>
    <row r="36" ht="24" customHeight="1" spans="1:29">
      <c r="A36" s="11">
        <v>1</v>
      </c>
      <c r="B36" s="11" t="s">
        <v>112</v>
      </c>
      <c r="C36" s="11"/>
      <c r="D36" s="11" t="s">
        <v>35</v>
      </c>
      <c r="E36" s="11"/>
      <c r="F36" s="11"/>
      <c r="G36" s="11"/>
      <c r="H36" s="11" t="s">
        <v>35</v>
      </c>
      <c r="I36" s="11"/>
      <c r="J36" s="28" t="s">
        <v>113</v>
      </c>
      <c r="K36" s="29" t="s">
        <v>114</v>
      </c>
      <c r="L36" s="16" t="s">
        <v>35</v>
      </c>
      <c r="M36" s="16" t="s">
        <v>35</v>
      </c>
      <c r="N36" s="16" t="s">
        <v>35</v>
      </c>
      <c r="O36" s="16" t="s">
        <v>35</v>
      </c>
      <c r="P36" s="16" t="s">
        <v>35</v>
      </c>
      <c r="Q36" s="16" t="s">
        <v>35</v>
      </c>
      <c r="R36" s="16" t="s">
        <v>35</v>
      </c>
      <c r="S36" s="16" t="s">
        <v>35</v>
      </c>
      <c r="T36" s="16" t="s">
        <v>35</v>
      </c>
      <c r="U36" s="16" t="s">
        <v>35</v>
      </c>
      <c r="V36" s="16" t="s">
        <v>35</v>
      </c>
      <c r="W36" s="16" t="s">
        <v>35</v>
      </c>
      <c r="X36" s="16">
        <f>COUNTA(L36:W36)</f>
        <v>12</v>
      </c>
      <c r="Y36" s="16">
        <v>3000</v>
      </c>
      <c r="Z36" s="16">
        <v>1196</v>
      </c>
      <c r="AA36" s="16">
        <f t="shared" ref="AA36:AA38" si="3">Y36-Z36</f>
        <v>1804</v>
      </c>
      <c r="AB36" s="16">
        <f t="shared" ref="AB36:AB38" si="4">AA36*X36</f>
        <v>21648</v>
      </c>
      <c r="AC36" s="42"/>
    </row>
    <row r="37" ht="24" customHeight="1" spans="1:29">
      <c r="A37" s="11">
        <v>2</v>
      </c>
      <c r="B37" s="11" t="s">
        <v>115</v>
      </c>
      <c r="C37" s="11"/>
      <c r="D37" s="11"/>
      <c r="E37" s="11" t="s">
        <v>35</v>
      </c>
      <c r="F37" s="11"/>
      <c r="G37" s="11"/>
      <c r="H37" s="11" t="s">
        <v>35</v>
      </c>
      <c r="I37" s="11"/>
      <c r="J37" s="11" t="s">
        <v>116</v>
      </c>
      <c r="K37" s="11" t="s">
        <v>117</v>
      </c>
      <c r="L37" s="16" t="s">
        <v>35</v>
      </c>
      <c r="M37" s="16" t="s">
        <v>35</v>
      </c>
      <c r="N37" s="16" t="s">
        <v>35</v>
      </c>
      <c r="O37" s="16" t="s">
        <v>35</v>
      </c>
      <c r="P37" s="16" t="s">
        <v>35</v>
      </c>
      <c r="Q37" s="16" t="s">
        <v>35</v>
      </c>
      <c r="R37" s="16" t="s">
        <v>35</v>
      </c>
      <c r="S37" s="16" t="s">
        <v>35</v>
      </c>
      <c r="T37" s="16" t="s">
        <v>35</v>
      </c>
      <c r="U37" s="16" t="s">
        <v>35</v>
      </c>
      <c r="V37" s="16" t="s">
        <v>35</v>
      </c>
      <c r="W37" s="16" t="s">
        <v>35</v>
      </c>
      <c r="X37" s="16">
        <f>COUNTA(L37:W37)</f>
        <v>12</v>
      </c>
      <c r="Y37" s="11">
        <v>3000</v>
      </c>
      <c r="Z37" s="11">
        <v>1196</v>
      </c>
      <c r="AA37" s="16">
        <f t="shared" si="3"/>
        <v>1804</v>
      </c>
      <c r="AB37" s="16">
        <f t="shared" si="4"/>
        <v>21648</v>
      </c>
      <c r="AC37" s="42"/>
    </row>
    <row r="38" ht="24" customHeight="1" spans="1:29">
      <c r="A38" s="11">
        <v>3</v>
      </c>
      <c r="B38" s="11" t="s">
        <v>118</v>
      </c>
      <c r="C38" s="11" t="s">
        <v>35</v>
      </c>
      <c r="D38" s="11"/>
      <c r="E38" s="11"/>
      <c r="F38" s="11"/>
      <c r="G38" s="11"/>
      <c r="H38" s="11" t="s">
        <v>35</v>
      </c>
      <c r="I38" s="11"/>
      <c r="J38" s="11" t="s">
        <v>119</v>
      </c>
      <c r="K38" s="11" t="s">
        <v>120</v>
      </c>
      <c r="L38" s="16" t="s">
        <v>35</v>
      </c>
      <c r="M38" s="16" t="s">
        <v>35</v>
      </c>
      <c r="N38" s="16" t="s">
        <v>35</v>
      </c>
      <c r="O38" s="16" t="s">
        <v>35</v>
      </c>
      <c r="P38" s="16" t="s">
        <v>35</v>
      </c>
      <c r="Q38" s="16" t="s">
        <v>35</v>
      </c>
      <c r="R38" s="16" t="s">
        <v>35</v>
      </c>
      <c r="S38" s="16" t="s">
        <v>35</v>
      </c>
      <c r="T38" s="16" t="s">
        <v>35</v>
      </c>
      <c r="U38" s="16" t="s">
        <v>35</v>
      </c>
      <c r="V38" s="16" t="s">
        <v>35</v>
      </c>
      <c r="W38" s="16" t="s">
        <v>35</v>
      </c>
      <c r="X38" s="16">
        <f>COUNTA(L38:W38)</f>
        <v>12</v>
      </c>
      <c r="Y38" s="11">
        <v>2500</v>
      </c>
      <c r="Z38" s="11">
        <v>1196</v>
      </c>
      <c r="AA38" s="16">
        <f t="shared" si="3"/>
        <v>1304</v>
      </c>
      <c r="AB38" s="16">
        <f t="shared" si="4"/>
        <v>15648</v>
      </c>
      <c r="AC38" s="42"/>
    </row>
    <row r="39" ht="24" customHeight="1" spans="1:29">
      <c r="A39" s="13" t="s">
        <v>121</v>
      </c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6">
        <f>SUM(AB36:AB38)</f>
        <v>58944</v>
      </c>
      <c r="AC39" s="43"/>
    </row>
    <row r="40" ht="31" customHeight="1" spans="1:29">
      <c r="A40" s="11">
        <v>1</v>
      </c>
      <c r="B40" s="15" t="s">
        <v>122</v>
      </c>
      <c r="C40" s="11" t="s">
        <v>35</v>
      </c>
      <c r="D40" s="11"/>
      <c r="E40" s="16"/>
      <c r="F40" s="16"/>
      <c r="G40" s="16" t="s">
        <v>35</v>
      </c>
      <c r="H40" s="16"/>
      <c r="I40" s="16"/>
      <c r="J40" s="19" t="s">
        <v>123</v>
      </c>
      <c r="K40" s="19" t="s">
        <v>124</v>
      </c>
      <c r="L40" s="11"/>
      <c r="M40" s="11"/>
      <c r="N40" s="11"/>
      <c r="O40" s="11"/>
      <c r="P40" s="11"/>
      <c r="Q40" s="11"/>
      <c r="R40" s="11"/>
      <c r="S40" s="11"/>
      <c r="T40" s="16" t="s">
        <v>35</v>
      </c>
      <c r="U40" s="16" t="s">
        <v>35</v>
      </c>
      <c r="V40" s="16" t="s">
        <v>35</v>
      </c>
      <c r="W40" s="16" t="s">
        <v>35</v>
      </c>
      <c r="X40" s="11">
        <v>4</v>
      </c>
      <c r="Y40" s="11">
        <v>2050</v>
      </c>
      <c r="Z40" s="11">
        <v>1960</v>
      </c>
      <c r="AA40" s="16">
        <f t="shared" ref="AA40:AA45" si="5">Y40-Z40</f>
        <v>90</v>
      </c>
      <c r="AB40" s="16">
        <f t="shared" ref="AB40:AB46" si="6">X40*AA40</f>
        <v>360</v>
      </c>
      <c r="AC40" s="44" t="s">
        <v>125</v>
      </c>
    </row>
    <row r="41" ht="24" customHeight="1" spans="1:29">
      <c r="A41" s="11">
        <v>2</v>
      </c>
      <c r="B41" s="17" t="s">
        <v>126</v>
      </c>
      <c r="C41" s="11"/>
      <c r="D41" s="11" t="s">
        <v>35</v>
      </c>
      <c r="E41" s="11"/>
      <c r="F41" s="11"/>
      <c r="G41" s="11"/>
      <c r="H41" s="16" t="s">
        <v>35</v>
      </c>
      <c r="I41" s="16"/>
      <c r="J41" s="17" t="s">
        <v>127</v>
      </c>
      <c r="K41" s="11" t="s">
        <v>128</v>
      </c>
      <c r="L41" s="16" t="s">
        <v>35</v>
      </c>
      <c r="M41" s="16" t="s">
        <v>35</v>
      </c>
      <c r="N41" s="16" t="s">
        <v>35</v>
      </c>
      <c r="O41" s="16" t="s">
        <v>35</v>
      </c>
      <c r="P41" s="16" t="s">
        <v>35</v>
      </c>
      <c r="Q41" s="16" t="s">
        <v>35</v>
      </c>
      <c r="R41" s="16" t="s">
        <v>35</v>
      </c>
      <c r="S41" s="16" t="s">
        <v>35</v>
      </c>
      <c r="T41" s="16" t="s">
        <v>35</v>
      </c>
      <c r="U41" s="16" t="s">
        <v>35</v>
      </c>
      <c r="V41" s="16" t="s">
        <v>35</v>
      </c>
      <c r="W41" s="16" t="s">
        <v>35</v>
      </c>
      <c r="X41" s="16">
        <f t="shared" ref="X41:X45" si="7">COUNTA(L41:W41)</f>
        <v>12</v>
      </c>
      <c r="Y41" s="11">
        <v>2400</v>
      </c>
      <c r="Z41" s="11">
        <v>1196</v>
      </c>
      <c r="AA41" s="16">
        <f t="shared" si="5"/>
        <v>1204</v>
      </c>
      <c r="AB41" s="16">
        <f t="shared" si="6"/>
        <v>14448</v>
      </c>
      <c r="AC41" s="42"/>
    </row>
    <row r="42" ht="24" customHeight="1" spans="1:29">
      <c r="A42" s="11">
        <v>3</v>
      </c>
      <c r="B42" s="17" t="s">
        <v>129</v>
      </c>
      <c r="C42" s="11"/>
      <c r="D42" s="16" t="s">
        <v>35</v>
      </c>
      <c r="E42" s="11"/>
      <c r="F42" s="11"/>
      <c r="G42" s="11"/>
      <c r="H42" s="16" t="s">
        <v>35</v>
      </c>
      <c r="I42" s="11"/>
      <c r="J42" s="30" t="s">
        <v>130</v>
      </c>
      <c r="K42" s="19" t="s">
        <v>131</v>
      </c>
      <c r="L42" s="11"/>
      <c r="M42" s="11"/>
      <c r="N42" s="16" t="s">
        <v>35</v>
      </c>
      <c r="O42" s="16" t="s">
        <v>35</v>
      </c>
      <c r="P42" s="16" t="s">
        <v>35</v>
      </c>
      <c r="Q42" s="16" t="s">
        <v>35</v>
      </c>
      <c r="R42" s="16" t="s">
        <v>35</v>
      </c>
      <c r="S42" s="16" t="s">
        <v>35</v>
      </c>
      <c r="T42" s="16" t="s">
        <v>35</v>
      </c>
      <c r="U42" s="16" t="s">
        <v>35</v>
      </c>
      <c r="V42" s="16" t="s">
        <v>35</v>
      </c>
      <c r="W42" s="16" t="s">
        <v>35</v>
      </c>
      <c r="X42" s="16">
        <f t="shared" si="7"/>
        <v>10</v>
      </c>
      <c r="Y42" s="11">
        <v>2400</v>
      </c>
      <c r="Z42" s="11">
        <v>1196</v>
      </c>
      <c r="AA42" s="16">
        <f t="shared" si="5"/>
        <v>1204</v>
      </c>
      <c r="AB42" s="16">
        <f t="shared" si="6"/>
        <v>12040</v>
      </c>
      <c r="AC42" s="45" t="s">
        <v>132</v>
      </c>
    </row>
    <row r="43" ht="24" customHeight="1" spans="1:29">
      <c r="A43" s="11">
        <v>4</v>
      </c>
      <c r="B43" s="17" t="s">
        <v>133</v>
      </c>
      <c r="C43" s="16"/>
      <c r="D43" s="16"/>
      <c r="E43" s="16" t="s">
        <v>35</v>
      </c>
      <c r="F43" s="16"/>
      <c r="G43" s="16"/>
      <c r="H43" s="16" t="s">
        <v>35</v>
      </c>
      <c r="I43" s="16"/>
      <c r="J43" s="11" t="s">
        <v>134</v>
      </c>
      <c r="K43" s="31" t="s">
        <v>135</v>
      </c>
      <c r="L43" s="16" t="s">
        <v>35</v>
      </c>
      <c r="M43" s="16" t="s">
        <v>35</v>
      </c>
      <c r="N43" s="16" t="s">
        <v>35</v>
      </c>
      <c r="O43" s="16" t="s">
        <v>35</v>
      </c>
      <c r="P43" s="16" t="s">
        <v>35</v>
      </c>
      <c r="Q43" s="16" t="s">
        <v>35</v>
      </c>
      <c r="R43" s="16" t="s">
        <v>35</v>
      </c>
      <c r="S43" s="16" t="s">
        <v>35</v>
      </c>
      <c r="T43" s="16" t="s">
        <v>35</v>
      </c>
      <c r="U43" s="16" t="s">
        <v>35</v>
      </c>
      <c r="V43" s="16" t="s">
        <v>35</v>
      </c>
      <c r="W43" s="16" t="s">
        <v>35</v>
      </c>
      <c r="X43" s="16">
        <f t="shared" si="7"/>
        <v>12</v>
      </c>
      <c r="Y43" s="11">
        <v>3000</v>
      </c>
      <c r="Z43" s="11">
        <v>1196</v>
      </c>
      <c r="AA43" s="16">
        <f t="shared" si="5"/>
        <v>1804</v>
      </c>
      <c r="AB43" s="16">
        <f t="shared" si="6"/>
        <v>21648</v>
      </c>
      <c r="AC43" s="36"/>
    </row>
    <row r="44" ht="24" customHeight="1" spans="1:29">
      <c r="A44" s="11">
        <v>5</v>
      </c>
      <c r="B44" s="11" t="s">
        <v>136</v>
      </c>
      <c r="C44" s="16"/>
      <c r="D44" s="16"/>
      <c r="E44" s="16" t="s">
        <v>35</v>
      </c>
      <c r="F44" s="16"/>
      <c r="G44" s="16"/>
      <c r="H44" s="16" t="s">
        <v>35</v>
      </c>
      <c r="I44" s="16"/>
      <c r="J44" s="30" t="s">
        <v>137</v>
      </c>
      <c r="K44" s="19" t="s">
        <v>138</v>
      </c>
      <c r="L44" s="16" t="s">
        <v>35</v>
      </c>
      <c r="M44" s="16" t="s">
        <v>35</v>
      </c>
      <c r="N44" s="16" t="s">
        <v>35</v>
      </c>
      <c r="O44" s="16" t="s">
        <v>35</v>
      </c>
      <c r="P44" s="16" t="s">
        <v>35</v>
      </c>
      <c r="Q44" s="16" t="s">
        <v>35</v>
      </c>
      <c r="R44" s="16" t="s">
        <v>35</v>
      </c>
      <c r="S44" s="16" t="s">
        <v>35</v>
      </c>
      <c r="T44" s="16" t="s">
        <v>35</v>
      </c>
      <c r="U44" s="16" t="s">
        <v>35</v>
      </c>
      <c r="V44" s="16" t="s">
        <v>35</v>
      </c>
      <c r="W44" s="16" t="s">
        <v>35</v>
      </c>
      <c r="X44" s="16">
        <f t="shared" si="7"/>
        <v>12</v>
      </c>
      <c r="Y44" s="11">
        <v>3000</v>
      </c>
      <c r="Z44" s="11">
        <v>1196</v>
      </c>
      <c r="AA44" s="16">
        <f t="shared" si="5"/>
        <v>1804</v>
      </c>
      <c r="AB44" s="16">
        <f t="shared" si="6"/>
        <v>21648</v>
      </c>
      <c r="AC44" s="36"/>
    </row>
    <row r="45" ht="44" customHeight="1" spans="1:29">
      <c r="A45" s="11">
        <v>6</v>
      </c>
      <c r="B45" s="15" t="s">
        <v>139</v>
      </c>
      <c r="C45" s="16"/>
      <c r="D45" s="16" t="s">
        <v>35</v>
      </c>
      <c r="E45" s="16"/>
      <c r="F45" s="16"/>
      <c r="G45" s="16"/>
      <c r="H45" s="16" t="s">
        <v>35</v>
      </c>
      <c r="I45" s="16"/>
      <c r="J45" s="30" t="s">
        <v>140</v>
      </c>
      <c r="K45" s="19" t="s">
        <v>141</v>
      </c>
      <c r="L45" s="16"/>
      <c r="M45" s="16"/>
      <c r="N45" s="16" t="s">
        <v>35</v>
      </c>
      <c r="O45" s="16" t="s">
        <v>35</v>
      </c>
      <c r="P45" s="16"/>
      <c r="Q45" s="16"/>
      <c r="R45" s="16"/>
      <c r="S45" s="16"/>
      <c r="T45" s="16"/>
      <c r="U45" s="16"/>
      <c r="V45" s="16"/>
      <c r="W45" s="16"/>
      <c r="X45" s="16">
        <f t="shared" si="7"/>
        <v>2</v>
      </c>
      <c r="Y45" s="11">
        <v>2400</v>
      </c>
      <c r="Z45" s="11">
        <v>1196</v>
      </c>
      <c r="AA45" s="16">
        <f t="shared" si="5"/>
        <v>1204</v>
      </c>
      <c r="AB45" s="16">
        <f t="shared" si="6"/>
        <v>2408</v>
      </c>
      <c r="AC45" s="46" t="s">
        <v>142</v>
      </c>
    </row>
    <row r="46" ht="33" customHeight="1" spans="1:29">
      <c r="A46" s="11">
        <v>7</v>
      </c>
      <c r="B46" s="11" t="s">
        <v>143</v>
      </c>
      <c r="C46" s="16"/>
      <c r="D46" s="16"/>
      <c r="E46" s="16" t="s">
        <v>35</v>
      </c>
      <c r="F46" s="16"/>
      <c r="G46" s="16"/>
      <c r="H46" s="16" t="s">
        <v>35</v>
      </c>
      <c r="I46" s="16"/>
      <c r="J46" s="30" t="s">
        <v>144</v>
      </c>
      <c r="K46" s="19" t="s">
        <v>145</v>
      </c>
      <c r="L46" s="16" t="s">
        <v>35</v>
      </c>
      <c r="M46" s="16" t="s">
        <v>35</v>
      </c>
      <c r="N46" s="16" t="s">
        <v>35</v>
      </c>
      <c r="O46" s="16" t="s">
        <v>35</v>
      </c>
      <c r="P46" s="16" t="s">
        <v>35</v>
      </c>
      <c r="Q46" s="11"/>
      <c r="R46" s="11"/>
      <c r="S46" s="11"/>
      <c r="T46" s="11"/>
      <c r="U46" s="11"/>
      <c r="V46" s="11"/>
      <c r="W46" s="11" t="s">
        <v>146</v>
      </c>
      <c r="X46" s="11">
        <v>5</v>
      </c>
      <c r="Y46" s="11">
        <v>3150</v>
      </c>
      <c r="Z46" s="11">
        <v>1196</v>
      </c>
      <c r="AA46" s="16">
        <v>1914</v>
      </c>
      <c r="AB46" s="16">
        <f t="shared" si="6"/>
        <v>9570</v>
      </c>
      <c r="AC46" s="46" t="s">
        <v>147</v>
      </c>
    </row>
    <row r="47" ht="24" customHeight="1" spans="1:29">
      <c r="A47" s="13" t="s">
        <v>148</v>
      </c>
      <c r="B47" s="1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6">
        <f>SUM(AB40:AB46)</f>
        <v>82122</v>
      </c>
      <c r="AC47" s="47"/>
    </row>
    <row r="48" ht="24" customHeight="1" spans="1:29">
      <c r="A48" s="18" t="s">
        <v>149</v>
      </c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>
        <f>AB35+AB39+AB47</f>
        <v>499864</v>
      </c>
      <c r="AC48" s="48"/>
    </row>
    <row r="49" spans="1:29">
      <c r="A49" s="20"/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49"/>
    </row>
    <row r="50" spans="1:29">
      <c r="A50" s="22" t="s">
        <v>150</v>
      </c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50"/>
    </row>
  </sheetData>
  <mergeCells count="20">
    <mergeCell ref="A2:AC2"/>
    <mergeCell ref="A3:AC3"/>
    <mergeCell ref="C4:E4"/>
    <mergeCell ref="F4:I4"/>
    <mergeCell ref="L4:W4"/>
    <mergeCell ref="A35:AA35"/>
    <mergeCell ref="A39:AA39"/>
    <mergeCell ref="A47:AA47"/>
    <mergeCell ref="A48:AA48"/>
    <mergeCell ref="A50:AC50"/>
    <mergeCell ref="A4:A5"/>
    <mergeCell ref="B4:B5"/>
    <mergeCell ref="J4:J5"/>
    <mergeCell ref="K4:K5"/>
    <mergeCell ref="X4:X5"/>
    <mergeCell ref="Y4:Y5"/>
    <mergeCell ref="Z4:Z5"/>
    <mergeCell ref="AA4:AA5"/>
    <mergeCell ref="AB4:AB5"/>
    <mergeCell ref="AC4:AC5"/>
  </mergeCells>
  <conditionalFormatting sqref="B49">
    <cfRule type="duplicateValues" dxfId="0" priority="1"/>
  </conditionalFormatting>
  <conditionalFormatting sqref="B2:B5">
    <cfRule type="duplicateValues" dxfId="0" priority="3"/>
  </conditionalFormatting>
  <conditionalFormatting sqref="B41:B42">
    <cfRule type="duplicateValues" dxfId="1" priority="2"/>
  </conditionalFormatting>
  <pageMargins left="0.75" right="0.75" top="1" bottom="1" header="0.5" footer="0.5"/>
  <pageSetup paperSize="8" scale="53" fitToWidth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小方</cp:lastModifiedBy>
  <cp:revision>1</cp:revision>
  <dcterms:created xsi:type="dcterms:W3CDTF">1996-12-17T01:32:00Z</dcterms:created>
  <cp:lastPrinted>2016-01-06T07:05:00Z</cp:lastPrinted>
  <dcterms:modified xsi:type="dcterms:W3CDTF">2023-09-05T06:24:50Z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AFDC7E4980D544B687F5A2EF2EFBB53E</vt:lpwstr>
  </property>
</Properties>
</file>